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eau/Dropbox/Manuscript_characterization_florum/Figures/"/>
    </mc:Choice>
  </mc:AlternateContent>
  <xr:revisionPtr revIDLastSave="0" documentId="13_ncr:1_{F7E1ACC5-074B-AA4F-A254-0E11575C7941}" xr6:coauthVersionLast="43" xr6:coauthVersionMax="43" xr10:uidLastSave="{00000000-0000-0000-0000-000000000000}"/>
  <bookViews>
    <workbookView xWindow="25620" yWindow="-3020" windowWidth="32920" windowHeight="17780" xr2:uid="{9D4FEC0D-52A2-104F-B25F-530E27A52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1" l="1"/>
  <c r="M2" i="1"/>
  <c r="O6" i="1"/>
  <c r="H2" i="1"/>
  <c r="L2" i="1" s="1"/>
  <c r="I2" i="1"/>
  <c r="M5" i="1"/>
  <c r="K2" i="1" l="1"/>
  <c r="G2" i="1" l="1"/>
  <c r="N2" i="1"/>
  <c r="G3" i="1"/>
  <c r="P3" i="1"/>
  <c r="G4" i="1"/>
  <c r="O4" i="1"/>
  <c r="P4" i="1" s="1"/>
  <c r="G5" i="1"/>
  <c r="N5" i="1"/>
  <c r="G6" i="1"/>
  <c r="P6" i="1"/>
  <c r="G7" i="1"/>
  <c r="O7" i="1"/>
  <c r="P7" i="1" s="1"/>
  <c r="G8" i="1"/>
  <c r="O8" i="1"/>
  <c r="P8" i="1" s="1"/>
  <c r="G9" i="1"/>
  <c r="M9" i="1"/>
  <c r="N9" i="1" s="1"/>
  <c r="G10" i="1"/>
  <c r="M10" i="1"/>
  <c r="N10" i="1" s="1"/>
  <c r="G11" i="1"/>
  <c r="M11" i="1"/>
  <c r="N11" i="1" s="1"/>
  <c r="G12" i="1"/>
  <c r="O12" i="1"/>
  <c r="P12" i="1" s="1"/>
  <c r="G13" i="1"/>
  <c r="O13" i="1"/>
  <c r="P13" i="1" s="1"/>
  <c r="G14" i="1"/>
  <c r="M14" i="1"/>
  <c r="N14" i="1" s="1"/>
  <c r="G15" i="1"/>
  <c r="O15" i="1"/>
  <c r="P15" i="1" s="1"/>
  <c r="G16" i="1"/>
  <c r="O16" i="1"/>
  <c r="P16" i="1" s="1"/>
  <c r="G17" i="1"/>
  <c r="M17" i="1"/>
  <c r="N17" i="1" s="1"/>
  <c r="G18" i="1"/>
  <c r="O18" i="1"/>
  <c r="P18" i="1" s="1"/>
  <c r="G19" i="1"/>
  <c r="O19" i="1"/>
  <c r="P19" i="1" s="1"/>
  <c r="G20" i="1"/>
  <c r="M20" i="1"/>
  <c r="N20" i="1" s="1"/>
  <c r="G21" i="1"/>
  <c r="O21" i="1"/>
  <c r="P21" i="1" s="1"/>
  <c r="G22" i="1"/>
  <c r="O22" i="1"/>
  <c r="P22" i="1" s="1"/>
  <c r="G23" i="1"/>
  <c r="M23" i="1"/>
  <c r="N23" i="1" s="1"/>
  <c r="G24" i="1"/>
  <c r="M24" i="1"/>
  <c r="N24" i="1" s="1"/>
  <c r="G25" i="1"/>
  <c r="M25" i="1"/>
  <c r="N25" i="1" s="1"/>
  <c r="G26" i="1"/>
  <c r="M26" i="1"/>
  <c r="N26" i="1" s="1"/>
  <c r="G27" i="1"/>
  <c r="M27" i="1"/>
  <c r="N27" i="1" s="1"/>
  <c r="G28" i="1"/>
  <c r="O28" i="1"/>
  <c r="P28" i="1" s="1"/>
  <c r="G29" i="1"/>
  <c r="M29" i="1"/>
  <c r="N29" i="1" s="1"/>
  <c r="G30" i="1"/>
  <c r="O30" i="1"/>
  <c r="P30" i="1" s="1"/>
  <c r="G31" i="1"/>
  <c r="O31" i="1"/>
  <c r="P31" i="1" s="1"/>
  <c r="G32" i="1"/>
  <c r="O32" i="1"/>
  <c r="P32" i="1" s="1"/>
  <c r="G33" i="1"/>
  <c r="O33" i="1"/>
  <c r="P33" i="1" s="1"/>
  <c r="G34" i="1"/>
  <c r="M34" i="1"/>
  <c r="N34" i="1" s="1"/>
  <c r="G35" i="1"/>
  <c r="O35" i="1"/>
  <c r="P35" i="1" s="1"/>
  <c r="G36" i="1"/>
  <c r="O36" i="1"/>
  <c r="P36" i="1" s="1"/>
  <c r="G37" i="1"/>
  <c r="O37" i="1"/>
  <c r="P37" i="1" s="1"/>
  <c r="G38" i="1"/>
  <c r="M38" i="1"/>
  <c r="N38" i="1" s="1"/>
  <c r="R2" i="1" l="1"/>
  <c r="Q2" i="1"/>
</calcChain>
</file>

<file path=xl/sharedStrings.xml><?xml version="1.0" encoding="utf-8"?>
<sst xmlns="http://schemas.openxmlformats.org/spreadsheetml/2006/main" count="133" uniqueCount="67">
  <si>
    <t>FA 12:0</t>
  </si>
  <si>
    <t>FA 18:1</t>
  </si>
  <si>
    <t>PC 34:1</t>
  </si>
  <si>
    <t>LPC</t>
  </si>
  <si>
    <t>-FA 15:2 (NH4)</t>
  </si>
  <si>
    <t>-FA 18:0 (NH4)</t>
  </si>
  <si>
    <t>FA 18:0</t>
  </si>
  <si>
    <t>PA 30:2</t>
  </si>
  <si>
    <t>PIP3 38:1</t>
  </si>
  <si>
    <t>PIP2 36:1</t>
  </si>
  <si>
    <t>PC 36:2</t>
  </si>
  <si>
    <t>PC 104</t>
  </si>
  <si>
    <t>-FA 18:2 (NH4)</t>
  </si>
  <si>
    <t>SM 36:3;4, SM 38:1;2</t>
  </si>
  <si>
    <t>PC 34:2</t>
  </si>
  <si>
    <t>SM 32:2;4, SM 34:0;2</t>
  </si>
  <si>
    <t>MADAG 40:5+NH4</t>
  </si>
  <si>
    <t>-FA 14:2 (NH4)</t>
  </si>
  <si>
    <t>688.5380</t>
  </si>
  <si>
    <t>PC</t>
  </si>
  <si>
    <t>-PS</t>
  </si>
  <si>
    <t>DAG 34:0+NH4</t>
  </si>
  <si>
    <t>614.4640</t>
  </si>
  <si>
    <t>FA 16:0</t>
  </si>
  <si>
    <t>PC 36:1</t>
  </si>
  <si>
    <t>SM</t>
  </si>
  <si>
    <t>642.4920</t>
  </si>
  <si>
    <t>DAG 36:0+NH4</t>
  </si>
  <si>
    <t>DAG 34:2+NH4</t>
  </si>
  <si>
    <t>-FA 16:0 (NH4)</t>
  </si>
  <si>
    <t>SM 32:3;4, SM 34:1;2</t>
  </si>
  <si>
    <t>PIP3 34:1</t>
  </si>
  <si>
    <t>TAG 38:2+NH4</t>
  </si>
  <si>
    <t>PG 34:1</t>
  </si>
  <si>
    <t>PC 32:1</t>
  </si>
  <si>
    <t>LPC 12:4</t>
  </si>
  <si>
    <t>PG 36:2</t>
  </si>
  <si>
    <t>Y</t>
  </si>
  <si>
    <t>SM 38:4;4, SM 40:2;2</t>
  </si>
  <si>
    <t>N</t>
  </si>
  <si>
    <t>SM 32:1;2, SM 30:3;4</t>
  </si>
  <si>
    <t>PG 36:1</t>
  </si>
  <si>
    <t>LPA 24:0+Cl</t>
  </si>
  <si>
    <t>SM 32:2;3</t>
  </si>
  <si>
    <t>LPS 28:6, PS 27:6</t>
  </si>
  <si>
    <t>LPC 30:3, PC 29:3</t>
  </si>
  <si>
    <t>SM 38:3;4, SM 40:1;2</t>
  </si>
  <si>
    <t>SM 34:3;4, SM 36:1;2</t>
  </si>
  <si>
    <t>LPC 30:5+Na, PC 30:1, PC 29:5+Na</t>
  </si>
  <si>
    <t>LPS 29:0, PS 28:0</t>
  </si>
  <si>
    <t>Lipid names</t>
  </si>
  <si>
    <t>Target mass</t>
  </si>
  <si>
    <t>m/z</t>
  </si>
  <si>
    <t>PIS scan</t>
  </si>
  <si>
    <t>Peak intensities</t>
  </si>
  <si>
    <t>Sum of all intensities</t>
  </si>
  <si>
    <t>Normalized molecular weight (g/mol)</t>
  </si>
  <si>
    <t>Headgroup with choline?</t>
  </si>
  <si>
    <t>Relative abundance to the most abundant species (%)</t>
  </si>
  <si>
    <t>Contribution to choline+ average molecular weight (%)</t>
  </si>
  <si>
    <t>Sum of choline+ intensities</t>
  </si>
  <si>
    <t>Sum of choline- intensities</t>
  </si>
  <si>
    <t>Relative abundance of choline+ species (%)</t>
  </si>
  <si>
    <t>Relative abundance of choline- species (%)</t>
  </si>
  <si>
    <t>Contribution to choline- average molecular weight (%)</t>
  </si>
  <si>
    <t>Average choline+ molecular weight (g/mol)</t>
  </si>
  <si>
    <t>Average choline- molecular weight (g/mol)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</si>
</sst>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948B-FAD4-424C-A362-63FC558AF536}">
  <dimension ref="A1:R350"/>
  <sheetViews>
    <sheetView tabSelected="1" topLeftCell="G1" zoomScale="110" zoomScaleNormal="110" workbookViewId="0">
      <selection activeCell="K6" sqref="K6"/>
    </sheetView>
  </sheetViews>
  <sheetFormatPr baseColWidth="10" defaultColWidth="15.83203125" defaultRowHeight="20" customHeight="1" x14ac:dyDescent="0.2"/>
  <cols>
    <col min="1" max="1" width="13.33203125" style="3" bestFit="1" customWidth="1"/>
    <col min="2" max="2" width="9" style="3" bestFit="1" customWidth="1"/>
    <col min="3" max="3" width="11.33203125" style="3" bestFit="1" customWidth="1"/>
    <col min="4" max="4" width="14" style="3" bestFit="1" customWidth="1"/>
    <col min="5" max="5" width="29.1640625" style="3" bestFit="1" customWidth="1"/>
    <col min="6" max="6" width="21.83203125" style="4" customWidth="1"/>
    <col min="7" max="7" width="44.1640625" style="4" customWidth="1"/>
    <col min="8" max="8" width="18.5" style="3" customWidth="1"/>
    <col min="9" max="9" width="23" style="3" customWidth="1"/>
    <col min="10" max="10" width="22.83203125" style="3" customWidth="1"/>
    <col min="11" max="11" width="35.33203125" style="3" customWidth="1"/>
    <col min="12" max="12" width="35.1640625" style="3" customWidth="1"/>
    <col min="13" max="13" width="45.33203125" style="3" customWidth="1"/>
    <col min="14" max="14" width="31.1640625" style="3" customWidth="1"/>
    <col min="15" max="15" width="44.83203125" style="3" customWidth="1"/>
    <col min="16" max="16" width="31.33203125" style="3" customWidth="1"/>
    <col min="17" max="18" width="35.6640625" style="3" customWidth="1"/>
    <col min="19" max="16384" width="15.83203125" style="3"/>
  </cols>
  <sheetData>
    <row r="1" spans="1:18" s="2" customFormat="1" ht="24" customHeight="1" thickBot="1" x14ac:dyDescent="0.25">
      <c r="A1" s="11" t="s">
        <v>53</v>
      </c>
      <c r="B1" s="11" t="s">
        <v>52</v>
      </c>
      <c r="C1" s="11" t="s">
        <v>51</v>
      </c>
      <c r="D1" s="11" t="s">
        <v>54</v>
      </c>
      <c r="E1" s="11" t="s">
        <v>50</v>
      </c>
      <c r="F1" s="11" t="s">
        <v>57</v>
      </c>
      <c r="G1" s="11" t="s">
        <v>58</v>
      </c>
      <c r="H1" s="11" t="s">
        <v>55</v>
      </c>
      <c r="I1" s="11" t="s">
        <v>60</v>
      </c>
      <c r="J1" s="11" t="s">
        <v>61</v>
      </c>
      <c r="K1" s="11" t="s">
        <v>62</v>
      </c>
      <c r="L1" s="11" t="s">
        <v>63</v>
      </c>
      <c r="M1" s="11" t="s">
        <v>59</v>
      </c>
      <c r="N1" s="11" t="s">
        <v>56</v>
      </c>
      <c r="O1" s="11" t="s">
        <v>64</v>
      </c>
      <c r="P1" s="11" t="s">
        <v>56</v>
      </c>
      <c r="Q1" s="11" t="s">
        <v>65</v>
      </c>
      <c r="R1" s="11" t="s">
        <v>66</v>
      </c>
    </row>
    <row r="2" spans="1:18" s="1" customFormat="1" ht="20" customHeight="1" thickTop="1" x14ac:dyDescent="0.2">
      <c r="A2" s="6" t="s">
        <v>25</v>
      </c>
      <c r="B2" s="6">
        <v>703.553</v>
      </c>
      <c r="C2" s="6">
        <v>184.1</v>
      </c>
      <c r="D2" s="6">
        <v>3117</v>
      </c>
      <c r="E2" s="6" t="s">
        <v>30</v>
      </c>
      <c r="F2" s="7" t="s">
        <v>37</v>
      </c>
      <c r="G2" s="8">
        <f t="shared" ref="G2:G38" si="0">D2/3117*100</f>
        <v>100</v>
      </c>
      <c r="H2" s="7">
        <f>SUM(D2:D38)</f>
        <v>22310</v>
      </c>
      <c r="I2" s="7">
        <f>SUM(D2,D5,D9:D11,D14,D17,D20,D23:D27,D29,D34,D38)</f>
        <v>10486</v>
      </c>
      <c r="J2" s="7">
        <v>11824</v>
      </c>
      <c r="K2" s="9">
        <f>I2/H2*100</f>
        <v>47.001344688480501</v>
      </c>
      <c r="L2" s="9">
        <f>J2/H2*100</f>
        <v>52.998655311519492</v>
      </c>
      <c r="M2" s="8">
        <f>D2/10486*100</f>
        <v>29.725348083158497</v>
      </c>
      <c r="N2" s="8">
        <f>M2*B2/100</f>
        <v>209.13357819950411</v>
      </c>
      <c r="O2" s="8"/>
      <c r="P2" s="8"/>
      <c r="Q2" s="9">
        <f>SUM(N2:N38)</f>
        <v>714.1261221628838</v>
      </c>
      <c r="R2" s="9">
        <f>SUM(P2:P38)</f>
        <v>640.06467658998633</v>
      </c>
    </row>
    <row r="3" spans="1:18" s="1" customFormat="1" ht="20" customHeight="1" x14ac:dyDescent="0.2">
      <c r="A3" s="6" t="s">
        <v>20</v>
      </c>
      <c r="B3" s="6">
        <v>680.53</v>
      </c>
      <c r="C3" s="6">
        <v>495.3</v>
      </c>
      <c r="D3" s="6">
        <v>1470</v>
      </c>
      <c r="E3" s="6" t="s">
        <v>49</v>
      </c>
      <c r="F3" s="7" t="s">
        <v>39</v>
      </c>
      <c r="G3" s="8">
        <f t="shared" si="0"/>
        <v>47.160731472569779</v>
      </c>
      <c r="H3" s="7"/>
      <c r="I3" s="7"/>
      <c r="J3" s="7"/>
      <c r="K3" s="7"/>
      <c r="L3" s="10"/>
      <c r="M3" s="8"/>
      <c r="N3" s="8"/>
      <c r="O3" s="8">
        <f>D3/11824*100</f>
        <v>12.43234100135318</v>
      </c>
      <c r="P3" s="8">
        <f>O3*B3/100</f>
        <v>84.6058102165088</v>
      </c>
      <c r="Q3" s="7"/>
      <c r="R3" s="7"/>
    </row>
    <row r="4" spans="1:18" s="1" customFormat="1" ht="20" customHeight="1" x14ac:dyDescent="0.2">
      <c r="A4" s="6" t="s">
        <v>6</v>
      </c>
      <c r="B4" s="6">
        <v>615.46500000000003</v>
      </c>
      <c r="C4" s="6">
        <v>283.3</v>
      </c>
      <c r="D4" s="6">
        <v>1246</v>
      </c>
      <c r="E4" s="6" t="s">
        <v>7</v>
      </c>
      <c r="F4" s="7" t="s">
        <v>39</v>
      </c>
      <c r="G4" s="8">
        <f t="shared" si="0"/>
        <v>39.974334295797242</v>
      </c>
      <c r="H4" s="7"/>
      <c r="I4" s="7"/>
      <c r="J4" s="7"/>
      <c r="K4" s="7"/>
      <c r="L4" s="10"/>
      <c r="M4" s="8"/>
      <c r="N4" s="8"/>
      <c r="O4" s="8">
        <f>D4/11824*100</f>
        <v>10.53788903924222</v>
      </c>
      <c r="P4" s="8">
        <f>O4*B4/100</f>
        <v>64.85701877537214</v>
      </c>
      <c r="Q4" s="7"/>
      <c r="R4" s="7"/>
    </row>
    <row r="5" spans="1:18" s="1" customFormat="1" ht="20" customHeight="1" x14ac:dyDescent="0.2">
      <c r="A5" s="6" t="s">
        <v>19</v>
      </c>
      <c r="B5" s="6">
        <v>704.55399999999997</v>
      </c>
      <c r="C5" s="6">
        <v>184.1</v>
      </c>
      <c r="D5" s="6">
        <v>1036</v>
      </c>
      <c r="E5" s="6" t="s">
        <v>48</v>
      </c>
      <c r="F5" s="7" t="s">
        <v>37</v>
      </c>
      <c r="G5" s="8">
        <f t="shared" si="0"/>
        <v>33.237086942572986</v>
      </c>
      <c r="H5" s="7"/>
      <c r="I5" s="7"/>
      <c r="J5" s="7"/>
      <c r="K5" s="7"/>
      <c r="L5" s="10"/>
      <c r="M5" s="8">
        <f>D5/10486*100</f>
        <v>9.8798397863818437</v>
      </c>
      <c r="N5" s="8">
        <f>M5*B5/100</f>
        <v>69.608806408544737</v>
      </c>
      <c r="O5" s="8"/>
      <c r="P5" s="8"/>
      <c r="Q5" s="7"/>
      <c r="R5" s="7"/>
    </row>
    <row r="6" spans="1:18" s="1" customFormat="1" ht="20" customHeight="1" x14ac:dyDescent="0.2">
      <c r="A6" s="6" t="s">
        <v>17</v>
      </c>
      <c r="B6" s="6">
        <v>680.53</v>
      </c>
      <c r="C6" s="6">
        <v>439.2</v>
      </c>
      <c r="D6" s="6">
        <v>915</v>
      </c>
      <c r="E6" s="6" t="s">
        <v>32</v>
      </c>
      <c r="F6" s="7" t="s">
        <v>39</v>
      </c>
      <c r="G6" s="8">
        <f t="shared" si="0"/>
        <v>29.355149181905677</v>
      </c>
      <c r="H6" s="7"/>
      <c r="I6" s="7"/>
      <c r="J6" s="7"/>
      <c r="K6" s="7"/>
      <c r="L6" s="10"/>
      <c r="M6" s="8"/>
      <c r="N6" s="8"/>
      <c r="O6" s="8">
        <f>D6/11824*100</f>
        <v>7.7384979702300409</v>
      </c>
      <c r="P6" s="8">
        <f>O6*B6/100</f>
        <v>52.662800236806497</v>
      </c>
      <c r="Q6" s="7"/>
      <c r="R6" s="7"/>
    </row>
    <row r="7" spans="1:18" s="1" customFormat="1" ht="20" customHeight="1" x14ac:dyDescent="0.2">
      <c r="A7" s="6" t="s">
        <v>1</v>
      </c>
      <c r="B7" s="6">
        <v>537.38699999999994</v>
      </c>
      <c r="C7" s="6">
        <v>281.3</v>
      </c>
      <c r="D7" s="6">
        <v>894</v>
      </c>
      <c r="E7" s="6" t="s">
        <v>31</v>
      </c>
      <c r="F7" s="7" t="s">
        <v>39</v>
      </c>
      <c r="G7" s="8">
        <f t="shared" si="0"/>
        <v>28.681424446583254</v>
      </c>
      <c r="H7" s="7"/>
      <c r="I7" s="7"/>
      <c r="J7" s="7"/>
      <c r="K7" s="7"/>
      <c r="L7" s="10"/>
      <c r="M7" s="8"/>
      <c r="N7" s="8"/>
      <c r="O7" s="8">
        <f>D7/11824*100</f>
        <v>7.5608930987821381</v>
      </c>
      <c r="P7" s="8">
        <f>O7*B7/100</f>
        <v>40.631256596752365</v>
      </c>
      <c r="Q7" s="7"/>
      <c r="R7" s="7"/>
    </row>
    <row r="8" spans="1:18" s="1" customFormat="1" ht="20" customHeight="1" x14ac:dyDescent="0.2">
      <c r="A8" s="6" t="s">
        <v>4</v>
      </c>
      <c r="B8" s="6">
        <v>610.46</v>
      </c>
      <c r="C8" s="6">
        <v>355.1</v>
      </c>
      <c r="D8" s="6">
        <v>801</v>
      </c>
      <c r="E8" s="6" t="s">
        <v>28</v>
      </c>
      <c r="F8" s="7" t="s">
        <v>39</v>
      </c>
      <c r="G8" s="8">
        <f t="shared" si="0"/>
        <v>25.697786333012512</v>
      </c>
      <c r="H8" s="7"/>
      <c r="I8" s="7"/>
      <c r="J8" s="7"/>
      <c r="K8" s="7"/>
      <c r="L8" s="10"/>
      <c r="M8" s="8"/>
      <c r="N8" s="8"/>
      <c r="O8" s="8">
        <f>D8/11824*100</f>
        <v>6.774357239512856</v>
      </c>
      <c r="P8" s="8">
        <f>O8*B8/100</f>
        <v>41.354741204330182</v>
      </c>
      <c r="Q8" s="7"/>
      <c r="R8" s="7"/>
    </row>
    <row r="9" spans="1:18" s="1" customFormat="1" ht="20" customHeight="1" x14ac:dyDescent="0.2">
      <c r="A9" s="6" t="s">
        <v>25</v>
      </c>
      <c r="B9" s="6">
        <v>731.58100000000002</v>
      </c>
      <c r="C9" s="6">
        <v>184.1</v>
      </c>
      <c r="D9" s="6">
        <v>780</v>
      </c>
      <c r="E9" s="6" t="s">
        <v>47</v>
      </c>
      <c r="F9" s="7" t="s">
        <v>37</v>
      </c>
      <c r="G9" s="8">
        <f t="shared" si="0"/>
        <v>25.024061597690089</v>
      </c>
      <c r="H9" s="7"/>
      <c r="I9" s="7"/>
      <c r="J9" s="7"/>
      <c r="K9" s="7"/>
      <c r="L9" s="10"/>
      <c r="M9" s="8">
        <f>D9/10486*100</f>
        <v>7.4384894144573721</v>
      </c>
      <c r="N9" s="8">
        <f>M9*B9/100</f>
        <v>54.418575243181387</v>
      </c>
      <c r="O9" s="8"/>
      <c r="P9" s="8"/>
      <c r="Q9" s="7"/>
      <c r="R9" s="7"/>
    </row>
    <row r="10" spans="1:18" s="1" customFormat="1" ht="20" customHeight="1" x14ac:dyDescent="0.2">
      <c r="A10" s="6" t="s">
        <v>25</v>
      </c>
      <c r="B10" s="6">
        <v>787.63699999999994</v>
      </c>
      <c r="C10" s="6">
        <v>184.1</v>
      </c>
      <c r="D10" s="6">
        <v>735</v>
      </c>
      <c r="E10" s="6" t="s">
        <v>46</v>
      </c>
      <c r="F10" s="7" t="s">
        <v>37</v>
      </c>
      <c r="G10" s="8">
        <f t="shared" si="0"/>
        <v>23.58036573628489</v>
      </c>
      <c r="H10" s="7"/>
      <c r="I10" s="7"/>
      <c r="J10" s="7"/>
      <c r="K10" s="7"/>
      <c r="L10" s="10"/>
      <c r="M10" s="8">
        <f>D10/10486*100</f>
        <v>7.009345794392523</v>
      </c>
      <c r="N10" s="8">
        <f>M10*B10/100</f>
        <v>55.208200934579438</v>
      </c>
      <c r="O10" s="8"/>
      <c r="P10" s="8"/>
      <c r="Q10" s="7"/>
      <c r="R10" s="7"/>
    </row>
    <row r="11" spans="1:18" s="1" customFormat="1" ht="20" customHeight="1" x14ac:dyDescent="0.2">
      <c r="A11" s="6" t="s">
        <v>19</v>
      </c>
      <c r="B11" s="6">
        <v>786.63599999999997</v>
      </c>
      <c r="C11" s="6">
        <v>184.1</v>
      </c>
      <c r="D11" s="6">
        <v>734</v>
      </c>
      <c r="E11" s="6" t="s">
        <v>10</v>
      </c>
      <c r="F11" s="7" t="s">
        <v>37</v>
      </c>
      <c r="G11" s="8">
        <f t="shared" si="0"/>
        <v>23.54828360603144</v>
      </c>
      <c r="H11" s="7"/>
      <c r="I11" s="7"/>
      <c r="J11" s="7"/>
      <c r="K11" s="7"/>
      <c r="L11" s="10"/>
      <c r="M11" s="8">
        <f>D11/10486*100</f>
        <v>6.9998092695021938</v>
      </c>
      <c r="N11" s="8">
        <f>M11*B11/100</f>
        <v>55.063019645241276</v>
      </c>
      <c r="O11" s="8"/>
      <c r="P11" s="8"/>
      <c r="Q11" s="7"/>
      <c r="R11" s="7"/>
    </row>
    <row r="12" spans="1:18" s="1" customFormat="1" ht="20" customHeight="1" x14ac:dyDescent="0.2">
      <c r="A12" s="6" t="s">
        <v>5</v>
      </c>
      <c r="B12" s="6" t="s">
        <v>26</v>
      </c>
      <c r="C12" s="6">
        <v>341.3</v>
      </c>
      <c r="D12" s="6">
        <v>725</v>
      </c>
      <c r="E12" s="6" t="s">
        <v>27</v>
      </c>
      <c r="F12" s="7" t="s">
        <v>39</v>
      </c>
      <c r="G12" s="8">
        <f t="shared" si="0"/>
        <v>23.259544433750399</v>
      </c>
      <c r="H12" s="7"/>
      <c r="I12" s="7"/>
      <c r="J12" s="7"/>
      <c r="K12" s="7"/>
      <c r="L12" s="10"/>
      <c r="M12" s="8"/>
      <c r="N12" s="8"/>
      <c r="O12" s="8">
        <f>D12/11824*100</f>
        <v>6.1315967523680648</v>
      </c>
      <c r="P12" s="8">
        <f>O12*B12/100</f>
        <v>39.395018606224625</v>
      </c>
      <c r="Q12" s="7"/>
      <c r="R12" s="7"/>
    </row>
    <row r="13" spans="1:18" s="1" customFormat="1" ht="20" customHeight="1" x14ac:dyDescent="0.2">
      <c r="A13" s="6" t="s">
        <v>1</v>
      </c>
      <c r="B13" s="6">
        <v>565.41499999999996</v>
      </c>
      <c r="C13" s="6">
        <v>281.3</v>
      </c>
      <c r="D13" s="6">
        <v>697</v>
      </c>
      <c r="E13" s="6" t="s">
        <v>8</v>
      </c>
      <c r="F13" s="7" t="s">
        <v>39</v>
      </c>
      <c r="G13" s="8">
        <f t="shared" si="0"/>
        <v>22.361244786653835</v>
      </c>
      <c r="H13" s="7"/>
      <c r="I13" s="7"/>
      <c r="J13" s="7"/>
      <c r="K13" s="7"/>
      <c r="L13" s="10"/>
      <c r="M13" s="8"/>
      <c r="N13" s="8"/>
      <c r="O13" s="8">
        <f>D13/11824*100</f>
        <v>5.8947902571041944</v>
      </c>
      <c r="P13" s="8">
        <f>O13*B13/100</f>
        <v>33.330028332205679</v>
      </c>
      <c r="Q13" s="7"/>
      <c r="R13" s="7"/>
    </row>
    <row r="14" spans="1:18" s="1" customFormat="1" ht="20" customHeight="1" x14ac:dyDescent="0.2">
      <c r="A14" s="6" t="s">
        <v>3</v>
      </c>
      <c r="B14" s="6">
        <v>686.53599999999994</v>
      </c>
      <c r="C14" s="6">
        <v>181</v>
      </c>
      <c r="D14" s="6">
        <v>695</v>
      </c>
      <c r="E14" s="6" t="s">
        <v>45</v>
      </c>
      <c r="F14" s="7" t="s">
        <v>37</v>
      </c>
      <c r="G14" s="8">
        <f t="shared" si="0"/>
        <v>22.297080526146935</v>
      </c>
      <c r="H14" s="7"/>
      <c r="I14" s="7"/>
      <c r="J14" s="7"/>
      <c r="K14" s="7"/>
      <c r="L14" s="10"/>
      <c r="M14" s="8">
        <f>D14/10486*100</f>
        <v>6.6278847987793252</v>
      </c>
      <c r="N14" s="8">
        <f>M14*B14/100</f>
        <v>45.502815182147621</v>
      </c>
      <c r="O14" s="8"/>
      <c r="P14" s="8"/>
      <c r="Q14" s="7"/>
      <c r="R14" s="7"/>
    </row>
    <row r="15" spans="1:18" s="1" customFormat="1" ht="20" customHeight="1" x14ac:dyDescent="0.2">
      <c r="A15" s="6" t="s">
        <v>12</v>
      </c>
      <c r="B15" s="6">
        <v>680.53</v>
      </c>
      <c r="C15" s="6">
        <v>383.1</v>
      </c>
      <c r="D15" s="6">
        <v>648</v>
      </c>
      <c r="E15" s="6" t="s">
        <v>32</v>
      </c>
      <c r="F15" s="7" t="s">
        <v>39</v>
      </c>
      <c r="G15" s="8">
        <f t="shared" si="0"/>
        <v>20.78922040423484</v>
      </c>
      <c r="H15" s="7"/>
      <c r="I15" s="7"/>
      <c r="J15" s="7"/>
      <c r="K15" s="7"/>
      <c r="L15" s="10"/>
      <c r="M15" s="8"/>
      <c r="N15" s="8"/>
      <c r="O15" s="8">
        <f>D15/11824*100</f>
        <v>5.480378890392422</v>
      </c>
      <c r="P15" s="8">
        <f>O15*B15/100</f>
        <v>37.295622462787549</v>
      </c>
      <c r="Q15" s="7"/>
      <c r="R15" s="7"/>
    </row>
    <row r="16" spans="1:18" s="1" customFormat="1" ht="20" customHeight="1" x14ac:dyDescent="0.2">
      <c r="A16" s="6" t="s">
        <v>6</v>
      </c>
      <c r="B16" s="6">
        <v>775.625</v>
      </c>
      <c r="C16" s="6">
        <v>283.3</v>
      </c>
      <c r="D16" s="6">
        <v>616</v>
      </c>
      <c r="E16" s="6" t="s">
        <v>41</v>
      </c>
      <c r="F16" s="7" t="s">
        <v>39</v>
      </c>
      <c r="G16" s="8">
        <f t="shared" si="0"/>
        <v>19.76259223612448</v>
      </c>
      <c r="H16" s="7"/>
      <c r="I16" s="7"/>
      <c r="J16" s="7"/>
      <c r="K16" s="7"/>
      <c r="L16" s="10"/>
      <c r="M16" s="8"/>
      <c r="N16" s="8"/>
      <c r="O16" s="8">
        <f>D16/11824*100</f>
        <v>5.2097428958051424</v>
      </c>
      <c r="P16" s="8">
        <f>O16*B16/100</f>
        <v>40.408068335588638</v>
      </c>
      <c r="Q16" s="7"/>
      <c r="R16" s="7"/>
    </row>
    <row r="17" spans="1:18" s="1" customFormat="1" ht="20" customHeight="1" x14ac:dyDescent="0.2">
      <c r="A17" s="6" t="s">
        <v>25</v>
      </c>
      <c r="B17" s="6">
        <v>759.60900000000004</v>
      </c>
      <c r="C17" s="6">
        <v>184.1</v>
      </c>
      <c r="D17" s="6">
        <v>578</v>
      </c>
      <c r="E17" s="6" t="s">
        <v>13</v>
      </c>
      <c r="F17" s="7" t="s">
        <v>37</v>
      </c>
      <c r="G17" s="8">
        <f t="shared" si="0"/>
        <v>18.543471286493425</v>
      </c>
      <c r="H17" s="7"/>
      <c r="I17" s="7"/>
      <c r="J17" s="7"/>
      <c r="K17" s="7"/>
      <c r="L17" s="10"/>
      <c r="M17" s="8">
        <f>D17/10486*100</f>
        <v>5.5121113866107194</v>
      </c>
      <c r="N17" s="8">
        <f>M17*B17/100</f>
        <v>41.870494182719824</v>
      </c>
      <c r="O17" s="8"/>
      <c r="P17" s="8"/>
      <c r="Q17" s="7"/>
      <c r="R17" s="7"/>
    </row>
    <row r="18" spans="1:18" s="1" customFormat="1" ht="20" customHeight="1" x14ac:dyDescent="0.2">
      <c r="A18" s="6" t="s">
        <v>6</v>
      </c>
      <c r="B18" s="6">
        <v>565.41499999999996</v>
      </c>
      <c r="C18" s="6">
        <v>283.3</v>
      </c>
      <c r="D18" s="6">
        <v>547</v>
      </c>
      <c r="E18" s="6" t="s">
        <v>8</v>
      </c>
      <c r="F18" s="7" t="s">
        <v>39</v>
      </c>
      <c r="G18" s="8">
        <f t="shared" si="0"/>
        <v>17.548925248636511</v>
      </c>
      <c r="H18" s="7"/>
      <c r="I18" s="7"/>
      <c r="J18" s="7"/>
      <c r="K18" s="7"/>
      <c r="L18" s="10"/>
      <c r="M18" s="8"/>
      <c r="N18" s="8"/>
      <c r="O18" s="8">
        <f>D18/11824*100</f>
        <v>4.6261840324763197</v>
      </c>
      <c r="P18" s="8">
        <f>O18*B18/100</f>
        <v>26.157138447225979</v>
      </c>
      <c r="Q18" s="7"/>
      <c r="R18" s="7"/>
    </row>
    <row r="19" spans="1:18" s="1" customFormat="1" ht="20" customHeight="1" x14ac:dyDescent="0.2">
      <c r="A19" s="6" t="s">
        <v>23</v>
      </c>
      <c r="B19" s="6">
        <v>747.59699999999998</v>
      </c>
      <c r="C19" s="6">
        <v>255.2</v>
      </c>
      <c r="D19" s="6">
        <v>514</v>
      </c>
      <c r="E19" s="6" t="s">
        <v>33</v>
      </c>
      <c r="F19" s="7" t="s">
        <v>39</v>
      </c>
      <c r="G19" s="8">
        <f t="shared" si="0"/>
        <v>16.490214950272698</v>
      </c>
      <c r="H19" s="7"/>
      <c r="I19" s="7"/>
      <c r="J19" s="7"/>
      <c r="K19" s="7"/>
      <c r="L19" s="10"/>
      <c r="M19" s="8"/>
      <c r="N19" s="8"/>
      <c r="O19" s="8">
        <f>D19/11824*100</f>
        <v>4.3470906630581867</v>
      </c>
      <c r="P19" s="8">
        <f>O19*B19/100</f>
        <v>32.498719384303115</v>
      </c>
      <c r="Q19" s="7"/>
      <c r="R19" s="7"/>
    </row>
    <row r="20" spans="1:18" s="1" customFormat="1" ht="20" customHeight="1" x14ac:dyDescent="0.2">
      <c r="A20" s="6" t="s">
        <v>11</v>
      </c>
      <c r="B20" s="6">
        <v>432.28199999999998</v>
      </c>
      <c r="C20" s="6">
        <v>104.1</v>
      </c>
      <c r="D20" s="6">
        <v>492</v>
      </c>
      <c r="E20" s="6" t="s">
        <v>35</v>
      </c>
      <c r="F20" s="7" t="s">
        <v>37</v>
      </c>
      <c r="G20" s="8">
        <f t="shared" si="0"/>
        <v>15.784408084696825</v>
      </c>
      <c r="H20" s="7"/>
      <c r="I20" s="7"/>
      <c r="J20" s="7"/>
      <c r="K20" s="7"/>
      <c r="L20" s="10"/>
      <c r="M20" s="8">
        <f>D20/10486*100</f>
        <v>4.6919702460423425</v>
      </c>
      <c r="N20" s="8">
        <f>M20*B20/100</f>
        <v>20.28254281899676</v>
      </c>
      <c r="O20" s="8"/>
      <c r="P20" s="8"/>
      <c r="Q20" s="7"/>
      <c r="R20" s="7"/>
    </row>
    <row r="21" spans="1:18" s="1" customFormat="1" ht="20" customHeight="1" x14ac:dyDescent="0.2">
      <c r="A21" s="6" t="s">
        <v>23</v>
      </c>
      <c r="B21" s="6">
        <v>537.38699999999994</v>
      </c>
      <c r="C21" s="6">
        <v>255.2</v>
      </c>
      <c r="D21" s="6">
        <v>478</v>
      </c>
      <c r="E21" s="6" t="s">
        <v>31</v>
      </c>
      <c r="F21" s="7" t="s">
        <v>39</v>
      </c>
      <c r="G21" s="8">
        <f t="shared" si="0"/>
        <v>15.335258261148541</v>
      </c>
      <c r="H21" s="7"/>
      <c r="I21" s="7"/>
      <c r="J21" s="7"/>
      <c r="K21" s="7"/>
      <c r="L21" s="10"/>
      <c r="M21" s="8"/>
      <c r="N21" s="8"/>
      <c r="O21" s="8">
        <f>D21/11824*100</f>
        <v>4.0426251691474961</v>
      </c>
      <c r="P21" s="8">
        <f>O21*B21/100</f>
        <v>21.724542117726649</v>
      </c>
      <c r="Q21" s="7"/>
      <c r="R21" s="7"/>
    </row>
    <row r="22" spans="1:18" s="1" customFormat="1" ht="20" customHeight="1" x14ac:dyDescent="0.2">
      <c r="A22" s="6" t="s">
        <v>20</v>
      </c>
      <c r="B22" s="6">
        <v>654.50400000000002</v>
      </c>
      <c r="C22" s="6">
        <v>469.1</v>
      </c>
      <c r="D22" s="6">
        <v>395</v>
      </c>
      <c r="E22" s="6" t="s">
        <v>44</v>
      </c>
      <c r="F22" s="7" t="s">
        <v>39</v>
      </c>
      <c r="G22" s="8">
        <f t="shared" si="0"/>
        <v>12.672441450112288</v>
      </c>
      <c r="H22" s="7"/>
      <c r="I22" s="7"/>
      <c r="J22" s="7"/>
      <c r="K22" s="7"/>
      <c r="L22" s="10"/>
      <c r="M22" s="8"/>
      <c r="N22" s="8"/>
      <c r="O22" s="8">
        <f>D22/11824*100</f>
        <v>3.3406630581867387</v>
      </c>
      <c r="P22" s="8">
        <f>O22*B22/100</f>
        <v>21.864773342354532</v>
      </c>
      <c r="Q22" s="7"/>
      <c r="R22" s="7"/>
    </row>
    <row r="23" spans="1:18" s="1" customFormat="1" ht="20" customHeight="1" x14ac:dyDescent="0.2">
      <c r="A23" s="6" t="s">
        <v>19</v>
      </c>
      <c r="B23" s="6">
        <v>760.61</v>
      </c>
      <c r="C23" s="6">
        <v>184.1</v>
      </c>
      <c r="D23" s="6">
        <v>363</v>
      </c>
      <c r="E23" s="6" t="s">
        <v>2</v>
      </c>
      <c r="F23" s="7" t="s">
        <v>37</v>
      </c>
      <c r="G23" s="8">
        <f t="shared" si="0"/>
        <v>11.645813282001924</v>
      </c>
      <c r="H23" s="7"/>
      <c r="I23" s="7"/>
      <c r="J23" s="7"/>
      <c r="K23" s="7"/>
      <c r="L23" s="10"/>
      <c r="M23" s="8">
        <f>D23/10486*100</f>
        <v>3.4617585351897766</v>
      </c>
      <c r="N23" s="8">
        <f>M23*B23/100</f>
        <v>26.33048159450696</v>
      </c>
      <c r="O23" s="8"/>
      <c r="P23" s="8"/>
      <c r="Q23" s="7"/>
      <c r="R23" s="7"/>
    </row>
    <row r="24" spans="1:18" s="1" customFormat="1" ht="20" customHeight="1" x14ac:dyDescent="0.2">
      <c r="A24" s="6" t="s">
        <v>25</v>
      </c>
      <c r="B24" s="6">
        <v>689.53899999999999</v>
      </c>
      <c r="C24" s="6">
        <v>184.1</v>
      </c>
      <c r="D24" s="6">
        <v>351</v>
      </c>
      <c r="E24" s="6" t="s">
        <v>43</v>
      </c>
      <c r="F24" s="7" t="s">
        <v>37</v>
      </c>
      <c r="G24" s="8">
        <f t="shared" si="0"/>
        <v>11.26082771896054</v>
      </c>
      <c r="H24" s="7"/>
      <c r="I24" s="7"/>
      <c r="J24" s="7"/>
      <c r="K24" s="7"/>
      <c r="L24" s="10"/>
      <c r="M24" s="8">
        <f>D24/10486*100</f>
        <v>3.347320236505817</v>
      </c>
      <c r="N24" s="8">
        <f>M24*B24/100</f>
        <v>23.081078485599846</v>
      </c>
      <c r="O24" s="8"/>
      <c r="P24" s="8"/>
      <c r="Q24" s="7"/>
      <c r="R24" s="7"/>
    </row>
    <row r="25" spans="1:18" s="1" customFormat="1" ht="20" customHeight="1" x14ac:dyDescent="0.2">
      <c r="A25" s="6" t="s">
        <v>19</v>
      </c>
      <c r="B25" s="6">
        <v>788.63800000000003</v>
      </c>
      <c r="C25" s="6">
        <v>184.1</v>
      </c>
      <c r="D25" s="6">
        <v>311</v>
      </c>
      <c r="E25" s="6" t="s">
        <v>24</v>
      </c>
      <c r="F25" s="7" t="s">
        <v>37</v>
      </c>
      <c r="G25" s="8">
        <f t="shared" si="0"/>
        <v>9.9775425088225855</v>
      </c>
      <c r="H25" s="7"/>
      <c r="I25" s="7"/>
      <c r="J25" s="7"/>
      <c r="K25" s="7"/>
      <c r="L25" s="10"/>
      <c r="M25" s="8">
        <f>D25/10486*100</f>
        <v>2.9658592408926188</v>
      </c>
      <c r="N25" s="8">
        <f>M25*B25/100</f>
        <v>23.389893000190732</v>
      </c>
      <c r="O25" s="8"/>
      <c r="P25" s="8"/>
      <c r="Q25" s="7"/>
      <c r="R25" s="7"/>
    </row>
    <row r="26" spans="1:18" s="1" customFormat="1" ht="20" customHeight="1" x14ac:dyDescent="0.2">
      <c r="A26" s="6" t="s">
        <v>19</v>
      </c>
      <c r="B26" s="6">
        <v>758.60799999999995</v>
      </c>
      <c r="C26" s="6">
        <v>184.1</v>
      </c>
      <c r="D26" s="6">
        <v>308</v>
      </c>
      <c r="E26" s="6" t="s">
        <v>14</v>
      </c>
      <c r="F26" s="7" t="s">
        <v>37</v>
      </c>
      <c r="G26" s="8">
        <f t="shared" si="0"/>
        <v>9.8812961180622398</v>
      </c>
      <c r="H26" s="7"/>
      <c r="I26" s="7"/>
      <c r="J26" s="7"/>
      <c r="K26" s="7"/>
      <c r="L26" s="10"/>
      <c r="M26" s="8">
        <f>D26/10486*100</f>
        <v>2.9372496662216285</v>
      </c>
      <c r="N26" s="8">
        <f>M26*B26/100</f>
        <v>22.282210947930572</v>
      </c>
      <c r="O26" s="8"/>
      <c r="P26" s="8"/>
      <c r="Q26" s="7"/>
      <c r="R26" s="7"/>
    </row>
    <row r="27" spans="1:18" s="1" customFormat="1" ht="20" customHeight="1" x14ac:dyDescent="0.2">
      <c r="A27" s="6" t="s">
        <v>19</v>
      </c>
      <c r="B27" s="6">
        <v>732.58199999999999</v>
      </c>
      <c r="C27" s="6">
        <v>184.1</v>
      </c>
      <c r="D27" s="6">
        <v>298</v>
      </c>
      <c r="E27" s="6" t="s">
        <v>34</v>
      </c>
      <c r="F27" s="7" t="s">
        <v>37</v>
      </c>
      <c r="G27" s="8">
        <f t="shared" si="0"/>
        <v>9.5604748155277512</v>
      </c>
      <c r="H27" s="7"/>
      <c r="I27" s="7"/>
      <c r="J27" s="7"/>
      <c r="K27" s="7"/>
      <c r="L27" s="10"/>
      <c r="M27" s="8">
        <f>D27/10486*100</f>
        <v>2.8418844173183291</v>
      </c>
      <c r="N27" s="8">
        <f>M27*B27/100</f>
        <v>20.819133702078961</v>
      </c>
      <c r="O27" s="8"/>
      <c r="P27" s="8"/>
      <c r="Q27" s="7"/>
      <c r="R27" s="7"/>
    </row>
    <row r="28" spans="1:18" s="1" customFormat="1" ht="20" customHeight="1" x14ac:dyDescent="0.2">
      <c r="A28" s="6" t="s">
        <v>0</v>
      </c>
      <c r="B28" s="6">
        <v>557.40700000000004</v>
      </c>
      <c r="C28" s="6">
        <v>199.2</v>
      </c>
      <c r="D28" s="6">
        <v>289</v>
      </c>
      <c r="E28" s="6" t="s">
        <v>42</v>
      </c>
      <c r="F28" s="7" t="s">
        <v>39</v>
      </c>
      <c r="G28" s="8">
        <f t="shared" si="0"/>
        <v>9.2717356432467124</v>
      </c>
      <c r="H28" s="7"/>
      <c r="I28" s="7"/>
      <c r="J28" s="7"/>
      <c r="K28" s="7"/>
      <c r="L28" s="10"/>
      <c r="M28" s="8"/>
      <c r="N28" s="8"/>
      <c r="O28" s="8">
        <f>D28/11824*100</f>
        <v>2.4441813261163734</v>
      </c>
      <c r="P28" s="8">
        <f>O28*B28/100</f>
        <v>13.624037804465495</v>
      </c>
      <c r="Q28" s="7"/>
      <c r="R28" s="7"/>
    </row>
    <row r="29" spans="1:18" s="1" customFormat="1" ht="20" customHeight="1" x14ac:dyDescent="0.2">
      <c r="A29" s="6" t="s">
        <v>25</v>
      </c>
      <c r="B29" s="6">
        <v>705.55499999999995</v>
      </c>
      <c r="C29" s="6">
        <v>184.1</v>
      </c>
      <c r="D29" s="6">
        <v>282</v>
      </c>
      <c r="E29" s="6" t="s">
        <v>15</v>
      </c>
      <c r="F29" s="7" t="s">
        <v>37</v>
      </c>
      <c r="G29" s="8">
        <f t="shared" si="0"/>
        <v>9.0471607314725695</v>
      </c>
      <c r="H29" s="7"/>
      <c r="I29" s="7"/>
      <c r="J29" s="7"/>
      <c r="K29" s="7"/>
      <c r="L29" s="10"/>
      <c r="M29" s="8">
        <f>D29/10486*100</f>
        <v>2.6893000190730496</v>
      </c>
      <c r="N29" s="8">
        <f>M29*B29/100</f>
        <v>18.974490749570855</v>
      </c>
      <c r="O29" s="8"/>
      <c r="P29" s="8"/>
      <c r="Q29" s="7"/>
      <c r="R29" s="7"/>
    </row>
    <row r="30" spans="1:18" s="1" customFormat="1" ht="20" customHeight="1" x14ac:dyDescent="0.2">
      <c r="A30" s="6" t="s">
        <v>29</v>
      </c>
      <c r="B30" s="6" t="s">
        <v>22</v>
      </c>
      <c r="C30" s="6">
        <v>341.3</v>
      </c>
      <c r="D30" s="6">
        <v>260</v>
      </c>
      <c r="E30" s="6" t="s">
        <v>21</v>
      </c>
      <c r="F30" s="7" t="s">
        <v>39</v>
      </c>
      <c r="G30" s="8">
        <f t="shared" si="0"/>
        <v>8.3413538658966964</v>
      </c>
      <c r="H30" s="7"/>
      <c r="I30" s="7"/>
      <c r="J30" s="7"/>
      <c r="K30" s="7"/>
      <c r="L30" s="10"/>
      <c r="M30" s="8"/>
      <c r="N30" s="8"/>
      <c r="O30" s="8">
        <f>D30/11824*100</f>
        <v>2.1989174560216509</v>
      </c>
      <c r="P30" s="8">
        <f>O30*B30/100</f>
        <v>13.511556156968878</v>
      </c>
      <c r="Q30" s="7"/>
      <c r="R30" s="7"/>
    </row>
    <row r="31" spans="1:18" s="1" customFormat="1" ht="20" customHeight="1" x14ac:dyDescent="0.2">
      <c r="A31" s="6" t="s">
        <v>6</v>
      </c>
      <c r="B31" s="6">
        <v>511.36099999999999</v>
      </c>
      <c r="C31" s="6">
        <v>283.3</v>
      </c>
      <c r="D31" s="6">
        <v>252</v>
      </c>
      <c r="E31" s="6" t="s">
        <v>9</v>
      </c>
      <c r="F31" s="7" t="s">
        <v>39</v>
      </c>
      <c r="G31" s="8">
        <f t="shared" si="0"/>
        <v>8.0846968238691037</v>
      </c>
      <c r="H31" s="7"/>
      <c r="I31" s="7"/>
      <c r="J31" s="7"/>
      <c r="K31" s="7"/>
      <c r="L31" s="10"/>
      <c r="M31" s="8"/>
      <c r="N31" s="8"/>
      <c r="O31" s="8">
        <f>D31/11824*100</f>
        <v>2.1312584573748308</v>
      </c>
      <c r="P31" s="8">
        <f>O31*B31/100</f>
        <v>10.898424560216508</v>
      </c>
      <c r="Q31" s="7"/>
      <c r="R31" s="7"/>
    </row>
    <row r="32" spans="1:18" s="1" customFormat="1" ht="20" customHeight="1" x14ac:dyDescent="0.2">
      <c r="A32" s="6" t="s">
        <v>5</v>
      </c>
      <c r="B32" s="6" t="s">
        <v>22</v>
      </c>
      <c r="C32" s="6">
        <v>313.3</v>
      </c>
      <c r="D32" s="6">
        <v>245</v>
      </c>
      <c r="E32" s="6" t="s">
        <v>21</v>
      </c>
      <c r="F32" s="7" t="s">
        <v>39</v>
      </c>
      <c r="G32" s="8">
        <f t="shared" si="0"/>
        <v>7.8601219120949626</v>
      </c>
      <c r="H32" s="7"/>
      <c r="I32" s="7"/>
      <c r="J32" s="7"/>
      <c r="K32" s="7"/>
      <c r="L32" s="10"/>
      <c r="M32" s="8"/>
      <c r="N32" s="8"/>
      <c r="O32" s="8">
        <f>D32/11824*100</f>
        <v>2.0720568335588636</v>
      </c>
      <c r="P32" s="8">
        <f>O32*B32/100</f>
        <v>12.732043301759136</v>
      </c>
      <c r="Q32" s="7"/>
      <c r="R32" s="7"/>
    </row>
    <row r="33" spans="1:18" s="1" customFormat="1" ht="20" customHeight="1" x14ac:dyDescent="0.2">
      <c r="A33" s="6" t="s">
        <v>1</v>
      </c>
      <c r="B33" s="6">
        <v>775.625</v>
      </c>
      <c r="C33" s="6">
        <v>281.3</v>
      </c>
      <c r="D33" s="6">
        <v>222</v>
      </c>
      <c r="E33" s="6" t="s">
        <v>41</v>
      </c>
      <c r="F33" s="7" t="s">
        <v>39</v>
      </c>
      <c r="G33" s="8">
        <f t="shared" si="0"/>
        <v>7.1222329162656406</v>
      </c>
      <c r="H33" s="7"/>
      <c r="I33" s="7"/>
      <c r="J33" s="7"/>
      <c r="K33" s="7"/>
      <c r="L33" s="10"/>
      <c r="M33" s="8"/>
      <c r="N33" s="8"/>
      <c r="O33" s="8">
        <f>D33/11824*100</f>
        <v>1.8775372124492558</v>
      </c>
      <c r="P33" s="8">
        <f>O33*B33/100</f>
        <v>14.56264800405954</v>
      </c>
      <c r="Q33" s="7"/>
      <c r="R33" s="7"/>
    </row>
    <row r="34" spans="1:18" s="1" customFormat="1" ht="20" customHeight="1" x14ac:dyDescent="0.2">
      <c r="A34" s="6" t="s">
        <v>25</v>
      </c>
      <c r="B34" s="6">
        <v>675.52499999999998</v>
      </c>
      <c r="C34" s="6">
        <v>184.1</v>
      </c>
      <c r="D34" s="6">
        <v>215</v>
      </c>
      <c r="E34" s="6" t="s">
        <v>40</v>
      </c>
      <c r="F34" s="7" t="s">
        <v>37</v>
      </c>
      <c r="G34" s="8">
        <f t="shared" si="0"/>
        <v>6.8976580044914986</v>
      </c>
      <c r="H34" s="7"/>
      <c r="I34" s="7"/>
      <c r="J34" s="7"/>
      <c r="K34" s="7"/>
      <c r="L34" s="10"/>
      <c r="M34" s="8">
        <f>D34/10486*100</f>
        <v>2.0503528514209424</v>
      </c>
      <c r="N34" s="8">
        <f>M34*B34/100</f>
        <v>13.85064609956132</v>
      </c>
      <c r="O34" s="8"/>
      <c r="P34" s="8"/>
      <c r="Q34" s="7"/>
      <c r="R34" s="7"/>
    </row>
    <row r="35" spans="1:18" s="1" customFormat="1" ht="20" customHeight="1" x14ac:dyDescent="0.2">
      <c r="A35" s="6" t="s">
        <v>29</v>
      </c>
      <c r="B35" s="6" t="s">
        <v>18</v>
      </c>
      <c r="C35" s="6">
        <v>415.2</v>
      </c>
      <c r="D35" s="6">
        <v>211</v>
      </c>
      <c r="E35" s="6" t="s">
        <v>16</v>
      </c>
      <c r="F35" s="7" t="s">
        <v>39</v>
      </c>
      <c r="G35" s="8">
        <f t="shared" si="0"/>
        <v>6.7693294834777022</v>
      </c>
      <c r="H35" s="7"/>
      <c r="I35" s="7"/>
      <c r="J35" s="7"/>
      <c r="K35" s="7"/>
      <c r="L35" s="10"/>
      <c r="M35" s="8"/>
      <c r="N35" s="8"/>
      <c r="O35" s="8">
        <f>D35/11824*100</f>
        <v>1.7845060893098781</v>
      </c>
      <c r="P35" s="8">
        <f>O35*B35/100</f>
        <v>12.28700253721245</v>
      </c>
      <c r="Q35" s="7"/>
      <c r="R35" s="7"/>
    </row>
    <row r="36" spans="1:18" s="1" customFormat="1" ht="20" customHeight="1" x14ac:dyDescent="0.2">
      <c r="A36" s="6" t="s">
        <v>1</v>
      </c>
      <c r="B36" s="6">
        <v>747.59699999999998</v>
      </c>
      <c r="C36" s="6">
        <v>281.3</v>
      </c>
      <c r="D36" s="6">
        <v>201</v>
      </c>
      <c r="E36" s="6" t="s">
        <v>33</v>
      </c>
      <c r="F36" s="7" t="s">
        <v>39</v>
      </c>
      <c r="G36" s="8">
        <f t="shared" si="0"/>
        <v>6.4485081809432145</v>
      </c>
      <c r="H36" s="7"/>
      <c r="I36" s="7"/>
      <c r="J36" s="7"/>
      <c r="K36" s="7"/>
      <c r="L36" s="10"/>
      <c r="M36" s="8"/>
      <c r="N36" s="8"/>
      <c r="O36" s="8">
        <f>D36/11824*100</f>
        <v>1.6999323410013529</v>
      </c>
      <c r="P36" s="8">
        <f>O36*B36/100</f>
        <v>12.708643183355884</v>
      </c>
      <c r="Q36" s="7"/>
      <c r="R36" s="7"/>
    </row>
    <row r="37" spans="1:18" s="1" customFormat="1" ht="20" customHeight="1" x14ac:dyDescent="0.2">
      <c r="A37" s="6" t="s">
        <v>1</v>
      </c>
      <c r="B37" s="6">
        <v>773.62300000000005</v>
      </c>
      <c r="C37" s="6">
        <v>281.3</v>
      </c>
      <c r="D37" s="6">
        <v>198</v>
      </c>
      <c r="E37" s="6" t="s">
        <v>36</v>
      </c>
      <c r="F37" s="7" t="s">
        <v>39</v>
      </c>
      <c r="G37" s="8">
        <f t="shared" si="0"/>
        <v>6.3522617901828689</v>
      </c>
      <c r="H37" s="7"/>
      <c r="I37" s="7"/>
      <c r="J37" s="7"/>
      <c r="K37" s="7"/>
      <c r="L37" s="10"/>
      <c r="M37" s="8"/>
      <c r="N37" s="8"/>
      <c r="O37" s="8">
        <f>D37/11824*100</f>
        <v>1.6745602165087956</v>
      </c>
      <c r="P37" s="8">
        <f>O37*B37/100</f>
        <v>12.95478298376184</v>
      </c>
      <c r="Q37" s="7"/>
      <c r="R37" s="7"/>
    </row>
    <row r="38" spans="1:18" s="1" customFormat="1" ht="20" customHeight="1" x14ac:dyDescent="0.2">
      <c r="A38" s="6" t="s">
        <v>25</v>
      </c>
      <c r="B38" s="6">
        <v>785.63499999999999</v>
      </c>
      <c r="C38" s="6">
        <v>184.1</v>
      </c>
      <c r="D38" s="6">
        <v>191</v>
      </c>
      <c r="E38" s="6" t="s">
        <v>38</v>
      </c>
      <c r="F38" s="7" t="s">
        <v>37</v>
      </c>
      <c r="G38" s="8">
        <f t="shared" si="0"/>
        <v>6.1276868784087268</v>
      </c>
      <c r="H38" s="7"/>
      <c r="I38" s="7"/>
      <c r="J38" s="7"/>
      <c r="K38" s="7"/>
      <c r="L38" s="10"/>
      <c r="M38" s="8">
        <f>D38/10486*100</f>
        <v>1.8214762540530232</v>
      </c>
      <c r="N38" s="8">
        <f>M38*B38/100</f>
        <v>14.310154968529469</v>
      </c>
      <c r="O38" s="8"/>
      <c r="P38" s="8"/>
      <c r="Q38" s="7"/>
      <c r="R38" s="7"/>
    </row>
    <row r="39" spans="1:18" ht="20" customHeight="1" x14ac:dyDescent="0.2">
      <c r="A39" s="4"/>
      <c r="F39" s="3"/>
      <c r="G39" s="3"/>
    </row>
    <row r="40" spans="1:18" ht="20" customHeight="1" x14ac:dyDescent="0.2">
      <c r="A40" s="4"/>
      <c r="F40" s="3"/>
      <c r="G40" s="3"/>
    </row>
    <row r="41" spans="1:18" ht="20" customHeight="1" x14ac:dyDescent="0.2">
      <c r="A41" s="4"/>
      <c r="F41" s="3"/>
      <c r="G41" s="3"/>
    </row>
    <row r="42" spans="1:18" ht="20" customHeight="1" x14ac:dyDescent="0.2">
      <c r="A42" s="4"/>
      <c r="F42" s="3"/>
      <c r="G42" s="3"/>
    </row>
    <row r="43" spans="1:18" ht="20" customHeight="1" x14ac:dyDescent="0.2">
      <c r="A43" s="4"/>
      <c r="F43" s="3"/>
      <c r="G43" s="3"/>
    </row>
    <row r="44" spans="1:18" ht="20" customHeight="1" x14ac:dyDescent="0.2">
      <c r="A44" s="4"/>
      <c r="F44" s="3"/>
      <c r="G44" s="3"/>
      <c r="M44" s="5"/>
    </row>
    <row r="45" spans="1:18" ht="20" customHeight="1" x14ac:dyDescent="0.2">
      <c r="A45" s="4"/>
      <c r="F45" s="3"/>
      <c r="G45" s="3"/>
    </row>
    <row r="46" spans="1:18" ht="20" customHeight="1" x14ac:dyDescent="0.2">
      <c r="A46" s="4"/>
      <c r="F46" s="3"/>
      <c r="G46" s="3"/>
    </row>
    <row r="47" spans="1:18" ht="20" customHeight="1" x14ac:dyDescent="0.2">
      <c r="A47" s="4"/>
      <c r="F47" s="3"/>
      <c r="G47" s="3"/>
    </row>
    <row r="48" spans="1:18" ht="20" customHeight="1" x14ac:dyDescent="0.2">
      <c r="A48" s="4"/>
      <c r="F48" s="3"/>
      <c r="G48" s="3"/>
    </row>
    <row r="49" spans="1:1" s="3" customFormat="1" ht="20" customHeight="1" x14ac:dyDescent="0.2">
      <c r="A49" s="4"/>
    </row>
    <row r="50" spans="1:1" s="3" customFormat="1" ht="20" customHeight="1" x14ac:dyDescent="0.2">
      <c r="A50" s="4"/>
    </row>
    <row r="51" spans="1:1" s="3" customFormat="1" ht="20" customHeight="1" x14ac:dyDescent="0.2">
      <c r="A51" s="4"/>
    </row>
    <row r="52" spans="1:1" s="3" customFormat="1" ht="20" customHeight="1" x14ac:dyDescent="0.2">
      <c r="A52" s="4"/>
    </row>
    <row r="53" spans="1:1" s="3" customFormat="1" ht="20" customHeight="1" x14ac:dyDescent="0.2">
      <c r="A53" s="4"/>
    </row>
    <row r="54" spans="1:1" s="3" customFormat="1" ht="20" customHeight="1" x14ac:dyDescent="0.2">
      <c r="A54" s="4"/>
    </row>
    <row r="55" spans="1:1" s="3" customFormat="1" ht="20" customHeight="1" x14ac:dyDescent="0.2">
      <c r="A55" s="4"/>
    </row>
    <row r="56" spans="1:1" s="3" customFormat="1" ht="20" customHeight="1" x14ac:dyDescent="0.2">
      <c r="A56" s="4"/>
    </row>
    <row r="57" spans="1:1" s="3" customFormat="1" ht="20" customHeight="1" x14ac:dyDescent="0.2">
      <c r="A57" s="4"/>
    </row>
    <row r="58" spans="1:1" s="3" customFormat="1" ht="20" customHeight="1" x14ac:dyDescent="0.2">
      <c r="A58" s="4"/>
    </row>
    <row r="59" spans="1:1" s="3" customFormat="1" ht="20" customHeight="1" x14ac:dyDescent="0.2">
      <c r="A59" s="4"/>
    </row>
    <row r="60" spans="1:1" s="3" customFormat="1" ht="20" customHeight="1" x14ac:dyDescent="0.2">
      <c r="A60" s="4"/>
    </row>
    <row r="61" spans="1:1" s="3" customFormat="1" ht="20" customHeight="1" x14ac:dyDescent="0.2">
      <c r="A61" s="4"/>
    </row>
    <row r="62" spans="1:1" s="3" customFormat="1" ht="20" customHeight="1" x14ac:dyDescent="0.2">
      <c r="A62" s="4"/>
    </row>
    <row r="63" spans="1:1" s="3" customFormat="1" ht="20" customHeight="1" x14ac:dyDescent="0.2">
      <c r="A63" s="4"/>
    </row>
    <row r="64" spans="1:1" s="3" customFormat="1" ht="20" customHeight="1" x14ac:dyDescent="0.2">
      <c r="A64" s="4"/>
    </row>
    <row r="65" spans="1:1" s="3" customFormat="1" ht="20" customHeight="1" x14ac:dyDescent="0.2">
      <c r="A65" s="4"/>
    </row>
    <row r="66" spans="1:1" s="3" customFormat="1" ht="20" customHeight="1" x14ac:dyDescent="0.2">
      <c r="A66" s="4"/>
    </row>
    <row r="67" spans="1:1" s="3" customFormat="1" ht="20" customHeight="1" x14ac:dyDescent="0.2">
      <c r="A67" s="4"/>
    </row>
    <row r="68" spans="1:1" s="3" customFormat="1" ht="20" customHeight="1" x14ac:dyDescent="0.2">
      <c r="A68" s="4"/>
    </row>
    <row r="69" spans="1:1" s="3" customFormat="1" ht="20" customHeight="1" x14ac:dyDescent="0.2">
      <c r="A69" s="4"/>
    </row>
    <row r="70" spans="1:1" s="3" customFormat="1" ht="20" customHeight="1" x14ac:dyDescent="0.2">
      <c r="A70" s="4"/>
    </row>
    <row r="71" spans="1:1" s="3" customFormat="1" ht="20" customHeight="1" x14ac:dyDescent="0.2">
      <c r="A71" s="4"/>
    </row>
    <row r="72" spans="1:1" s="3" customFormat="1" ht="20" customHeight="1" x14ac:dyDescent="0.2">
      <c r="A72" s="4"/>
    </row>
    <row r="73" spans="1:1" s="3" customFormat="1" ht="20" customHeight="1" x14ac:dyDescent="0.2">
      <c r="A73" s="4"/>
    </row>
    <row r="74" spans="1:1" s="3" customFormat="1" ht="20" customHeight="1" x14ac:dyDescent="0.2">
      <c r="A74" s="4"/>
    </row>
    <row r="75" spans="1:1" s="3" customFormat="1" ht="20" customHeight="1" x14ac:dyDescent="0.2">
      <c r="A75" s="4"/>
    </row>
    <row r="76" spans="1:1" s="3" customFormat="1" ht="20" customHeight="1" x14ac:dyDescent="0.2">
      <c r="A76" s="4"/>
    </row>
    <row r="77" spans="1:1" s="3" customFormat="1" ht="20" customHeight="1" x14ac:dyDescent="0.2">
      <c r="A77" s="4"/>
    </row>
    <row r="78" spans="1:1" s="3" customFormat="1" ht="20" customHeight="1" x14ac:dyDescent="0.2">
      <c r="A78" s="4"/>
    </row>
    <row r="79" spans="1:1" s="3" customFormat="1" ht="20" customHeight="1" x14ac:dyDescent="0.2">
      <c r="A79" s="4"/>
    </row>
    <row r="80" spans="1:1" s="3" customFormat="1" ht="20" customHeight="1" x14ac:dyDescent="0.2">
      <c r="A80" s="4"/>
    </row>
    <row r="81" spans="1:1" s="3" customFormat="1" ht="20" customHeight="1" x14ac:dyDescent="0.2">
      <c r="A81" s="4"/>
    </row>
    <row r="82" spans="1:1" s="3" customFormat="1" ht="20" customHeight="1" x14ac:dyDescent="0.2">
      <c r="A82" s="4"/>
    </row>
    <row r="83" spans="1:1" s="3" customFormat="1" ht="20" customHeight="1" x14ac:dyDescent="0.2">
      <c r="A83" s="4"/>
    </row>
    <row r="84" spans="1:1" s="3" customFormat="1" ht="20" customHeight="1" x14ac:dyDescent="0.2">
      <c r="A84" s="4"/>
    </row>
    <row r="85" spans="1:1" s="3" customFormat="1" ht="20" customHeight="1" x14ac:dyDescent="0.2">
      <c r="A85" s="4"/>
    </row>
    <row r="86" spans="1:1" s="3" customFormat="1" ht="20" customHeight="1" x14ac:dyDescent="0.2">
      <c r="A86" s="4"/>
    </row>
    <row r="87" spans="1:1" s="3" customFormat="1" ht="20" customHeight="1" x14ac:dyDescent="0.2">
      <c r="A87" s="4"/>
    </row>
    <row r="88" spans="1:1" s="3" customFormat="1" ht="20" customHeight="1" x14ac:dyDescent="0.2">
      <c r="A88" s="4"/>
    </row>
    <row r="89" spans="1:1" s="3" customFormat="1" ht="20" customHeight="1" x14ac:dyDescent="0.2">
      <c r="A89" s="4"/>
    </row>
    <row r="90" spans="1:1" s="3" customFormat="1" ht="20" customHeight="1" x14ac:dyDescent="0.2">
      <c r="A90" s="4"/>
    </row>
    <row r="91" spans="1:1" s="3" customFormat="1" ht="20" customHeight="1" x14ac:dyDescent="0.2">
      <c r="A91" s="4"/>
    </row>
    <row r="92" spans="1:1" s="3" customFormat="1" ht="20" customHeight="1" x14ac:dyDescent="0.2">
      <c r="A92" s="4"/>
    </row>
    <row r="93" spans="1:1" s="3" customFormat="1" ht="20" customHeight="1" x14ac:dyDescent="0.2">
      <c r="A93" s="4"/>
    </row>
    <row r="94" spans="1:1" s="3" customFormat="1" ht="20" customHeight="1" x14ac:dyDescent="0.2">
      <c r="A94" s="4"/>
    </row>
    <row r="95" spans="1:1" s="3" customFormat="1" ht="20" customHeight="1" x14ac:dyDescent="0.2">
      <c r="A95" s="4"/>
    </row>
    <row r="96" spans="1:1" s="3" customFormat="1" ht="20" customHeight="1" x14ac:dyDescent="0.2">
      <c r="A96" s="4"/>
    </row>
    <row r="97" spans="1:1" s="3" customFormat="1" ht="20" customHeight="1" x14ac:dyDescent="0.2">
      <c r="A97" s="4"/>
    </row>
    <row r="98" spans="1:1" s="3" customFormat="1" ht="20" customHeight="1" x14ac:dyDescent="0.2">
      <c r="A98" s="4"/>
    </row>
    <row r="99" spans="1:1" s="3" customFormat="1" ht="20" customHeight="1" x14ac:dyDescent="0.2">
      <c r="A99" s="4"/>
    </row>
    <row r="100" spans="1:1" s="3" customFormat="1" ht="20" customHeight="1" x14ac:dyDescent="0.2">
      <c r="A100" s="4"/>
    </row>
    <row r="101" spans="1:1" s="3" customFormat="1" ht="20" customHeight="1" x14ac:dyDescent="0.2">
      <c r="A101" s="4"/>
    </row>
    <row r="102" spans="1:1" s="3" customFormat="1" ht="20" customHeight="1" x14ac:dyDescent="0.2">
      <c r="A102" s="4"/>
    </row>
    <row r="103" spans="1:1" s="3" customFormat="1" ht="20" customHeight="1" x14ac:dyDescent="0.2">
      <c r="A103" s="4"/>
    </row>
    <row r="104" spans="1:1" s="3" customFormat="1" ht="20" customHeight="1" x14ac:dyDescent="0.2">
      <c r="A104" s="4"/>
    </row>
    <row r="105" spans="1:1" s="3" customFormat="1" ht="20" customHeight="1" x14ac:dyDescent="0.2">
      <c r="A105" s="4"/>
    </row>
    <row r="106" spans="1:1" s="3" customFormat="1" ht="20" customHeight="1" x14ac:dyDescent="0.2">
      <c r="A106" s="4"/>
    </row>
    <row r="107" spans="1:1" s="3" customFormat="1" ht="20" customHeight="1" x14ac:dyDescent="0.2">
      <c r="A107" s="4"/>
    </row>
    <row r="108" spans="1:1" s="3" customFormat="1" ht="20" customHeight="1" x14ac:dyDescent="0.2">
      <c r="A108" s="4"/>
    </row>
    <row r="109" spans="1:1" s="3" customFormat="1" ht="20" customHeight="1" x14ac:dyDescent="0.2">
      <c r="A109" s="4"/>
    </row>
    <row r="110" spans="1:1" s="3" customFormat="1" ht="20" customHeight="1" x14ac:dyDescent="0.2">
      <c r="A110" s="4"/>
    </row>
    <row r="111" spans="1:1" s="3" customFormat="1" ht="20" customHeight="1" x14ac:dyDescent="0.2">
      <c r="A111" s="4"/>
    </row>
    <row r="112" spans="1:1" s="3" customFormat="1" ht="20" customHeight="1" x14ac:dyDescent="0.2">
      <c r="A112" s="4"/>
    </row>
    <row r="113" spans="1:1" s="3" customFormat="1" ht="20" customHeight="1" x14ac:dyDescent="0.2">
      <c r="A113" s="4"/>
    </row>
    <row r="114" spans="1:1" s="3" customFormat="1" ht="20" customHeight="1" x14ac:dyDescent="0.2">
      <c r="A114" s="4"/>
    </row>
    <row r="115" spans="1:1" s="3" customFormat="1" ht="20" customHeight="1" x14ac:dyDescent="0.2">
      <c r="A115" s="4"/>
    </row>
    <row r="116" spans="1:1" s="3" customFormat="1" ht="20" customHeight="1" x14ac:dyDescent="0.2">
      <c r="A116" s="4"/>
    </row>
    <row r="117" spans="1:1" s="3" customFormat="1" ht="20" customHeight="1" x14ac:dyDescent="0.2">
      <c r="A117" s="4"/>
    </row>
    <row r="118" spans="1:1" s="3" customFormat="1" ht="20" customHeight="1" x14ac:dyDescent="0.2">
      <c r="A118" s="4"/>
    </row>
    <row r="119" spans="1:1" s="3" customFormat="1" ht="20" customHeight="1" x14ac:dyDescent="0.2">
      <c r="A119" s="4"/>
    </row>
    <row r="120" spans="1:1" s="3" customFormat="1" ht="20" customHeight="1" x14ac:dyDescent="0.2">
      <c r="A120" s="4"/>
    </row>
    <row r="121" spans="1:1" s="3" customFormat="1" ht="20" customHeight="1" x14ac:dyDescent="0.2">
      <c r="A121" s="4"/>
    </row>
    <row r="122" spans="1:1" s="3" customFormat="1" ht="20" customHeight="1" x14ac:dyDescent="0.2">
      <c r="A122" s="4"/>
    </row>
    <row r="123" spans="1:1" s="3" customFormat="1" ht="20" customHeight="1" x14ac:dyDescent="0.2">
      <c r="A123" s="4"/>
    </row>
    <row r="124" spans="1:1" s="3" customFormat="1" ht="20" customHeight="1" x14ac:dyDescent="0.2">
      <c r="A124" s="4"/>
    </row>
    <row r="125" spans="1:1" s="3" customFormat="1" ht="20" customHeight="1" x14ac:dyDescent="0.2">
      <c r="A125" s="4"/>
    </row>
    <row r="126" spans="1:1" s="3" customFormat="1" ht="20" customHeight="1" x14ac:dyDescent="0.2">
      <c r="A126" s="4"/>
    </row>
    <row r="127" spans="1:1" s="3" customFormat="1" ht="20" customHeight="1" x14ac:dyDescent="0.2">
      <c r="A127" s="4"/>
    </row>
    <row r="128" spans="1:1" s="3" customFormat="1" ht="20" customHeight="1" x14ac:dyDescent="0.2">
      <c r="A128" s="4"/>
    </row>
    <row r="129" spans="1:1" s="3" customFormat="1" ht="20" customHeight="1" x14ac:dyDescent="0.2">
      <c r="A129" s="4"/>
    </row>
    <row r="130" spans="1:1" s="3" customFormat="1" ht="20" customHeight="1" x14ac:dyDescent="0.2">
      <c r="A130" s="4"/>
    </row>
    <row r="131" spans="1:1" s="3" customFormat="1" ht="20" customHeight="1" x14ac:dyDescent="0.2">
      <c r="A131" s="4"/>
    </row>
    <row r="132" spans="1:1" s="3" customFormat="1" ht="20" customHeight="1" x14ac:dyDescent="0.2">
      <c r="A132" s="4"/>
    </row>
    <row r="133" spans="1:1" s="3" customFormat="1" ht="20" customHeight="1" x14ac:dyDescent="0.2">
      <c r="A133" s="4"/>
    </row>
    <row r="134" spans="1:1" s="3" customFormat="1" ht="20" customHeight="1" x14ac:dyDescent="0.2">
      <c r="A134" s="4"/>
    </row>
    <row r="135" spans="1:1" s="3" customFormat="1" ht="20" customHeight="1" x14ac:dyDescent="0.2">
      <c r="A135" s="4"/>
    </row>
    <row r="136" spans="1:1" s="3" customFormat="1" ht="20" customHeight="1" x14ac:dyDescent="0.2">
      <c r="A136" s="4"/>
    </row>
    <row r="137" spans="1:1" s="3" customFormat="1" ht="20" customHeight="1" x14ac:dyDescent="0.2">
      <c r="A137" s="4"/>
    </row>
    <row r="138" spans="1:1" s="3" customFormat="1" ht="20" customHeight="1" x14ac:dyDescent="0.2">
      <c r="A138" s="4"/>
    </row>
    <row r="139" spans="1:1" s="3" customFormat="1" ht="20" customHeight="1" x14ac:dyDescent="0.2">
      <c r="A139" s="4"/>
    </row>
    <row r="140" spans="1:1" s="3" customFormat="1" ht="20" customHeight="1" x14ac:dyDescent="0.2">
      <c r="A140" s="4"/>
    </row>
    <row r="141" spans="1:1" s="3" customFormat="1" ht="20" customHeight="1" x14ac:dyDescent="0.2">
      <c r="A141" s="4"/>
    </row>
    <row r="142" spans="1:1" s="3" customFormat="1" ht="20" customHeight="1" x14ac:dyDescent="0.2">
      <c r="A142" s="4"/>
    </row>
    <row r="143" spans="1:1" s="3" customFormat="1" ht="20" customHeight="1" x14ac:dyDescent="0.2">
      <c r="A143" s="4"/>
    </row>
    <row r="144" spans="1:1" s="3" customFormat="1" ht="20" customHeight="1" x14ac:dyDescent="0.2">
      <c r="A144" s="4"/>
    </row>
    <row r="145" spans="1:1" s="3" customFormat="1" ht="20" customHeight="1" x14ac:dyDescent="0.2">
      <c r="A145" s="4"/>
    </row>
    <row r="146" spans="1:1" s="3" customFormat="1" ht="20" customHeight="1" x14ac:dyDescent="0.2">
      <c r="A146" s="4"/>
    </row>
    <row r="147" spans="1:1" s="3" customFormat="1" ht="20" customHeight="1" x14ac:dyDescent="0.2">
      <c r="A147" s="4"/>
    </row>
    <row r="148" spans="1:1" s="3" customFormat="1" ht="20" customHeight="1" x14ac:dyDescent="0.2">
      <c r="A148" s="4"/>
    </row>
    <row r="149" spans="1:1" s="3" customFormat="1" ht="20" customHeight="1" x14ac:dyDescent="0.2">
      <c r="A149" s="4"/>
    </row>
    <row r="150" spans="1:1" s="3" customFormat="1" ht="20" customHeight="1" x14ac:dyDescent="0.2">
      <c r="A150" s="4"/>
    </row>
    <row r="151" spans="1:1" s="3" customFormat="1" ht="20" customHeight="1" x14ac:dyDescent="0.2">
      <c r="A151" s="4"/>
    </row>
    <row r="152" spans="1:1" s="3" customFormat="1" ht="20" customHeight="1" x14ac:dyDescent="0.2">
      <c r="A152" s="4"/>
    </row>
    <row r="153" spans="1:1" s="3" customFormat="1" ht="20" customHeight="1" x14ac:dyDescent="0.2">
      <c r="A153" s="4"/>
    </row>
    <row r="154" spans="1:1" s="3" customFormat="1" ht="20" customHeight="1" x14ac:dyDescent="0.2">
      <c r="A154" s="4"/>
    </row>
    <row r="155" spans="1:1" s="3" customFormat="1" ht="20" customHeight="1" x14ac:dyDescent="0.2">
      <c r="A155" s="4"/>
    </row>
    <row r="156" spans="1:1" s="3" customFormat="1" ht="20" customHeight="1" x14ac:dyDescent="0.2">
      <c r="A156" s="4"/>
    </row>
    <row r="157" spans="1:1" s="3" customFormat="1" ht="20" customHeight="1" x14ac:dyDescent="0.2">
      <c r="A157" s="4"/>
    </row>
    <row r="158" spans="1:1" s="3" customFormat="1" ht="20" customHeight="1" x14ac:dyDescent="0.2">
      <c r="A158" s="4"/>
    </row>
    <row r="159" spans="1:1" s="3" customFormat="1" ht="20" customHeight="1" x14ac:dyDescent="0.2">
      <c r="A159" s="4"/>
    </row>
    <row r="160" spans="1:1" s="3" customFormat="1" ht="20" customHeight="1" x14ac:dyDescent="0.2">
      <c r="A160" s="4"/>
    </row>
    <row r="161" spans="1:1" s="3" customFormat="1" ht="20" customHeight="1" x14ac:dyDescent="0.2">
      <c r="A161" s="4"/>
    </row>
    <row r="162" spans="1:1" s="3" customFormat="1" ht="20" customHeight="1" x14ac:dyDescent="0.2">
      <c r="A162" s="4"/>
    </row>
    <row r="163" spans="1:1" s="3" customFormat="1" ht="20" customHeight="1" x14ac:dyDescent="0.2">
      <c r="A163" s="4"/>
    </row>
    <row r="164" spans="1:1" s="3" customFormat="1" ht="20" customHeight="1" x14ac:dyDescent="0.2">
      <c r="A164" s="4"/>
    </row>
    <row r="165" spans="1:1" s="3" customFormat="1" ht="20" customHeight="1" x14ac:dyDescent="0.2">
      <c r="A165" s="4"/>
    </row>
    <row r="166" spans="1:1" s="3" customFormat="1" ht="20" customHeight="1" x14ac:dyDescent="0.2">
      <c r="A166" s="4"/>
    </row>
    <row r="167" spans="1:1" s="3" customFormat="1" ht="20" customHeight="1" x14ac:dyDescent="0.2">
      <c r="A167" s="4"/>
    </row>
    <row r="168" spans="1:1" s="3" customFormat="1" ht="20" customHeight="1" x14ac:dyDescent="0.2">
      <c r="A168" s="4"/>
    </row>
    <row r="169" spans="1:1" s="3" customFormat="1" ht="20" customHeight="1" x14ac:dyDescent="0.2">
      <c r="A169" s="4"/>
    </row>
    <row r="170" spans="1:1" s="3" customFormat="1" ht="20" customHeight="1" x14ac:dyDescent="0.2">
      <c r="A170" s="4"/>
    </row>
    <row r="171" spans="1:1" s="3" customFormat="1" ht="20" customHeight="1" x14ac:dyDescent="0.2">
      <c r="A171" s="4"/>
    </row>
    <row r="172" spans="1:1" s="3" customFormat="1" ht="20" customHeight="1" x14ac:dyDescent="0.2">
      <c r="A172" s="4"/>
    </row>
    <row r="173" spans="1:1" s="3" customFormat="1" ht="20" customHeight="1" x14ac:dyDescent="0.2">
      <c r="A173" s="4"/>
    </row>
    <row r="174" spans="1:1" s="3" customFormat="1" ht="20" customHeight="1" x14ac:dyDescent="0.2">
      <c r="A174" s="4"/>
    </row>
    <row r="175" spans="1:1" s="3" customFormat="1" ht="20" customHeight="1" x14ac:dyDescent="0.2">
      <c r="A175" s="4"/>
    </row>
    <row r="176" spans="1:1" s="3" customFormat="1" ht="20" customHeight="1" x14ac:dyDescent="0.2">
      <c r="A176" s="4"/>
    </row>
    <row r="177" spans="1:1" s="3" customFormat="1" ht="20" customHeight="1" x14ac:dyDescent="0.2">
      <c r="A177" s="4"/>
    </row>
    <row r="178" spans="1:1" s="3" customFormat="1" ht="20" customHeight="1" x14ac:dyDescent="0.2">
      <c r="A178" s="4"/>
    </row>
    <row r="179" spans="1:1" s="3" customFormat="1" ht="20" customHeight="1" x14ac:dyDescent="0.2">
      <c r="A179" s="4"/>
    </row>
    <row r="180" spans="1:1" s="3" customFormat="1" ht="20" customHeight="1" x14ac:dyDescent="0.2">
      <c r="A180" s="4"/>
    </row>
    <row r="181" spans="1:1" s="3" customFormat="1" ht="20" customHeight="1" x14ac:dyDescent="0.2">
      <c r="A181" s="4"/>
    </row>
    <row r="182" spans="1:1" s="3" customFormat="1" ht="20" customHeight="1" x14ac:dyDescent="0.2">
      <c r="A182" s="4"/>
    </row>
    <row r="183" spans="1:1" s="3" customFormat="1" ht="20" customHeight="1" x14ac:dyDescent="0.2">
      <c r="A183" s="4"/>
    </row>
    <row r="184" spans="1:1" s="3" customFormat="1" ht="20" customHeight="1" x14ac:dyDescent="0.2">
      <c r="A184" s="4"/>
    </row>
    <row r="185" spans="1:1" s="3" customFormat="1" ht="20" customHeight="1" x14ac:dyDescent="0.2">
      <c r="A185" s="4"/>
    </row>
    <row r="186" spans="1:1" s="3" customFormat="1" ht="20" customHeight="1" x14ac:dyDescent="0.2">
      <c r="A186" s="4"/>
    </row>
    <row r="187" spans="1:1" s="3" customFormat="1" ht="20" customHeight="1" x14ac:dyDescent="0.2">
      <c r="A187" s="4"/>
    </row>
    <row r="188" spans="1:1" s="3" customFormat="1" ht="20" customHeight="1" x14ac:dyDescent="0.2">
      <c r="A188" s="4"/>
    </row>
    <row r="189" spans="1:1" s="3" customFormat="1" ht="20" customHeight="1" x14ac:dyDescent="0.2">
      <c r="A189" s="4"/>
    </row>
    <row r="190" spans="1:1" s="3" customFormat="1" ht="20" customHeight="1" x14ac:dyDescent="0.2">
      <c r="A190" s="4"/>
    </row>
    <row r="191" spans="1:1" s="3" customFormat="1" ht="20" customHeight="1" x14ac:dyDescent="0.2">
      <c r="A191" s="4"/>
    </row>
    <row r="192" spans="1:1" s="3" customFormat="1" ht="20" customHeight="1" x14ac:dyDescent="0.2">
      <c r="A192" s="4"/>
    </row>
    <row r="193" spans="1:1" s="3" customFormat="1" ht="20" customHeight="1" x14ac:dyDescent="0.2">
      <c r="A193" s="4"/>
    </row>
    <row r="194" spans="1:1" s="3" customFormat="1" ht="20" customHeight="1" x14ac:dyDescent="0.2">
      <c r="A194" s="4"/>
    </row>
    <row r="195" spans="1:1" s="3" customFormat="1" ht="20" customHeight="1" x14ac:dyDescent="0.2">
      <c r="A195" s="4"/>
    </row>
    <row r="196" spans="1:1" s="3" customFormat="1" ht="20" customHeight="1" x14ac:dyDescent="0.2">
      <c r="A196" s="4"/>
    </row>
    <row r="197" spans="1:1" s="3" customFormat="1" ht="20" customHeight="1" x14ac:dyDescent="0.2">
      <c r="A197" s="4"/>
    </row>
    <row r="198" spans="1:1" s="3" customFormat="1" ht="20" customHeight="1" x14ac:dyDescent="0.2">
      <c r="A198" s="4"/>
    </row>
    <row r="199" spans="1:1" s="3" customFormat="1" ht="20" customHeight="1" x14ac:dyDescent="0.2">
      <c r="A199" s="4"/>
    </row>
    <row r="200" spans="1:1" s="3" customFormat="1" ht="20" customHeight="1" x14ac:dyDescent="0.2">
      <c r="A200" s="4"/>
    </row>
    <row r="201" spans="1:1" s="3" customFormat="1" ht="20" customHeight="1" x14ac:dyDescent="0.2">
      <c r="A201" s="4"/>
    </row>
    <row r="202" spans="1:1" s="3" customFormat="1" ht="20" customHeight="1" x14ac:dyDescent="0.2">
      <c r="A202" s="4"/>
    </row>
    <row r="203" spans="1:1" s="3" customFormat="1" ht="20" customHeight="1" x14ac:dyDescent="0.2">
      <c r="A203" s="4"/>
    </row>
    <row r="204" spans="1:1" s="3" customFormat="1" ht="20" customHeight="1" x14ac:dyDescent="0.2">
      <c r="A204" s="4"/>
    </row>
    <row r="205" spans="1:1" s="3" customFormat="1" ht="20" customHeight="1" x14ac:dyDescent="0.2">
      <c r="A205" s="4"/>
    </row>
    <row r="206" spans="1:1" s="3" customFormat="1" ht="20" customHeight="1" x14ac:dyDescent="0.2">
      <c r="A206" s="4"/>
    </row>
    <row r="207" spans="1:1" s="3" customFormat="1" ht="20" customHeight="1" x14ac:dyDescent="0.2">
      <c r="A207" s="4"/>
    </row>
    <row r="208" spans="1:1" s="3" customFormat="1" ht="20" customHeight="1" x14ac:dyDescent="0.2">
      <c r="A208" s="4"/>
    </row>
    <row r="209" spans="1:1" s="3" customFormat="1" ht="20" customHeight="1" x14ac:dyDescent="0.2">
      <c r="A209" s="4"/>
    </row>
    <row r="210" spans="1:1" s="3" customFormat="1" ht="20" customHeight="1" x14ac:dyDescent="0.2">
      <c r="A210" s="4"/>
    </row>
    <row r="211" spans="1:1" s="3" customFormat="1" ht="20" customHeight="1" x14ac:dyDescent="0.2">
      <c r="A211" s="4"/>
    </row>
    <row r="212" spans="1:1" s="3" customFormat="1" ht="20" customHeight="1" x14ac:dyDescent="0.2">
      <c r="A212" s="4"/>
    </row>
    <row r="213" spans="1:1" s="3" customFormat="1" ht="20" customHeight="1" x14ac:dyDescent="0.2">
      <c r="A213" s="4"/>
    </row>
    <row r="214" spans="1:1" s="3" customFormat="1" ht="20" customHeight="1" x14ac:dyDescent="0.2">
      <c r="A214" s="4"/>
    </row>
    <row r="215" spans="1:1" s="3" customFormat="1" ht="20" customHeight="1" x14ac:dyDescent="0.2">
      <c r="A215" s="4"/>
    </row>
    <row r="216" spans="1:1" s="3" customFormat="1" ht="20" customHeight="1" x14ac:dyDescent="0.2">
      <c r="A216" s="4"/>
    </row>
    <row r="217" spans="1:1" s="3" customFormat="1" ht="20" customHeight="1" x14ac:dyDescent="0.2">
      <c r="A217" s="4"/>
    </row>
    <row r="218" spans="1:1" s="3" customFormat="1" ht="20" customHeight="1" x14ac:dyDescent="0.2">
      <c r="A218" s="4"/>
    </row>
    <row r="219" spans="1:1" s="3" customFormat="1" ht="20" customHeight="1" x14ac:dyDescent="0.2">
      <c r="A219" s="4"/>
    </row>
    <row r="220" spans="1:1" s="3" customFormat="1" ht="20" customHeight="1" x14ac:dyDescent="0.2">
      <c r="A220" s="4"/>
    </row>
    <row r="221" spans="1:1" s="3" customFormat="1" ht="20" customHeight="1" x14ac:dyDescent="0.2">
      <c r="A221" s="4"/>
    </row>
    <row r="222" spans="1:1" s="3" customFormat="1" ht="20" customHeight="1" x14ac:dyDescent="0.2">
      <c r="A222" s="4"/>
    </row>
    <row r="223" spans="1:1" s="3" customFormat="1" ht="20" customHeight="1" x14ac:dyDescent="0.2">
      <c r="A223" s="4"/>
    </row>
    <row r="224" spans="1:1" s="3" customFormat="1" ht="20" customHeight="1" x14ac:dyDescent="0.2">
      <c r="A224" s="4"/>
    </row>
    <row r="225" spans="1:1" s="3" customFormat="1" ht="20" customHeight="1" x14ac:dyDescent="0.2">
      <c r="A225" s="4"/>
    </row>
    <row r="226" spans="1:1" s="3" customFormat="1" ht="20" customHeight="1" x14ac:dyDescent="0.2">
      <c r="A226" s="4"/>
    </row>
    <row r="227" spans="1:1" s="3" customFormat="1" ht="20" customHeight="1" x14ac:dyDescent="0.2">
      <c r="A227" s="4"/>
    </row>
    <row r="228" spans="1:1" s="3" customFormat="1" ht="20" customHeight="1" x14ac:dyDescent="0.2">
      <c r="A228" s="4"/>
    </row>
    <row r="229" spans="1:1" s="3" customFormat="1" ht="20" customHeight="1" x14ac:dyDescent="0.2">
      <c r="A229" s="4"/>
    </row>
    <row r="230" spans="1:1" s="3" customFormat="1" ht="20" customHeight="1" x14ac:dyDescent="0.2">
      <c r="A230" s="4"/>
    </row>
    <row r="231" spans="1:1" s="3" customFormat="1" ht="20" customHeight="1" x14ac:dyDescent="0.2">
      <c r="A231" s="4"/>
    </row>
    <row r="232" spans="1:1" s="3" customFormat="1" ht="20" customHeight="1" x14ac:dyDescent="0.2">
      <c r="A232" s="4"/>
    </row>
    <row r="233" spans="1:1" s="3" customFormat="1" ht="20" customHeight="1" x14ac:dyDescent="0.2">
      <c r="A233" s="4"/>
    </row>
    <row r="234" spans="1:1" s="3" customFormat="1" ht="20" customHeight="1" x14ac:dyDescent="0.2">
      <c r="A234" s="4"/>
    </row>
    <row r="235" spans="1:1" s="3" customFormat="1" ht="20" customHeight="1" x14ac:dyDescent="0.2">
      <c r="A235" s="4"/>
    </row>
    <row r="236" spans="1:1" s="3" customFormat="1" ht="20" customHeight="1" x14ac:dyDescent="0.2">
      <c r="A236" s="4"/>
    </row>
    <row r="237" spans="1:1" s="3" customFormat="1" ht="20" customHeight="1" x14ac:dyDescent="0.2">
      <c r="A237" s="4"/>
    </row>
    <row r="238" spans="1:1" s="3" customFormat="1" ht="20" customHeight="1" x14ac:dyDescent="0.2">
      <c r="A238" s="4"/>
    </row>
    <row r="239" spans="1:1" s="3" customFormat="1" ht="20" customHeight="1" x14ac:dyDescent="0.2">
      <c r="A239" s="4"/>
    </row>
    <row r="240" spans="1:1" s="3" customFormat="1" ht="20" customHeight="1" x14ac:dyDescent="0.2">
      <c r="A240" s="4"/>
    </row>
    <row r="241" spans="1:1" s="3" customFormat="1" ht="20" customHeight="1" x14ac:dyDescent="0.2">
      <c r="A241" s="4"/>
    </row>
    <row r="242" spans="1:1" s="3" customFormat="1" ht="20" customHeight="1" x14ac:dyDescent="0.2">
      <c r="A242" s="4"/>
    </row>
    <row r="243" spans="1:1" s="3" customFormat="1" ht="20" customHeight="1" x14ac:dyDescent="0.2">
      <c r="A243" s="4"/>
    </row>
    <row r="244" spans="1:1" s="3" customFormat="1" ht="20" customHeight="1" x14ac:dyDescent="0.2">
      <c r="A244" s="4"/>
    </row>
    <row r="245" spans="1:1" s="3" customFormat="1" ht="20" customHeight="1" x14ac:dyDescent="0.2">
      <c r="A245" s="4"/>
    </row>
    <row r="246" spans="1:1" s="3" customFormat="1" ht="20" customHeight="1" x14ac:dyDescent="0.2">
      <c r="A246" s="4"/>
    </row>
    <row r="247" spans="1:1" s="3" customFormat="1" ht="20" customHeight="1" x14ac:dyDescent="0.2">
      <c r="A247" s="4"/>
    </row>
    <row r="248" spans="1:1" s="3" customFormat="1" ht="20" customHeight="1" x14ac:dyDescent="0.2">
      <c r="A248" s="4"/>
    </row>
    <row r="249" spans="1:1" s="3" customFormat="1" ht="20" customHeight="1" x14ac:dyDescent="0.2">
      <c r="A249" s="4"/>
    </row>
    <row r="250" spans="1:1" s="3" customFormat="1" ht="20" customHeight="1" x14ac:dyDescent="0.2">
      <c r="A250" s="4"/>
    </row>
    <row r="251" spans="1:1" s="3" customFormat="1" ht="20" customHeight="1" x14ac:dyDescent="0.2">
      <c r="A251" s="4"/>
    </row>
    <row r="252" spans="1:1" s="3" customFormat="1" ht="20" customHeight="1" x14ac:dyDescent="0.2">
      <c r="A252" s="4"/>
    </row>
    <row r="253" spans="1:1" s="3" customFormat="1" ht="20" customHeight="1" x14ac:dyDescent="0.2">
      <c r="A253" s="4"/>
    </row>
    <row r="254" spans="1:1" s="3" customFormat="1" ht="20" customHeight="1" x14ac:dyDescent="0.2">
      <c r="A254" s="4"/>
    </row>
    <row r="255" spans="1:1" s="3" customFormat="1" ht="20" customHeight="1" x14ac:dyDescent="0.2">
      <c r="A255" s="4"/>
    </row>
    <row r="256" spans="1:1" s="3" customFormat="1" ht="20" customHeight="1" x14ac:dyDescent="0.2">
      <c r="A256" s="4"/>
    </row>
    <row r="257" spans="1:1" s="3" customFormat="1" ht="20" customHeight="1" x14ac:dyDescent="0.2">
      <c r="A257" s="4"/>
    </row>
    <row r="258" spans="1:1" s="3" customFormat="1" ht="20" customHeight="1" x14ac:dyDescent="0.2">
      <c r="A258" s="4"/>
    </row>
    <row r="259" spans="1:1" s="3" customFormat="1" ht="20" customHeight="1" x14ac:dyDescent="0.2">
      <c r="A259" s="4"/>
    </row>
    <row r="260" spans="1:1" s="3" customFormat="1" ht="20" customHeight="1" x14ac:dyDescent="0.2">
      <c r="A260" s="4"/>
    </row>
    <row r="261" spans="1:1" s="3" customFormat="1" ht="20" customHeight="1" x14ac:dyDescent="0.2">
      <c r="A261" s="4"/>
    </row>
    <row r="262" spans="1:1" s="3" customFormat="1" ht="20" customHeight="1" x14ac:dyDescent="0.2">
      <c r="A262" s="4"/>
    </row>
    <row r="263" spans="1:1" s="3" customFormat="1" ht="20" customHeight="1" x14ac:dyDescent="0.2">
      <c r="A263" s="4"/>
    </row>
    <row r="264" spans="1:1" s="3" customFormat="1" ht="20" customHeight="1" x14ac:dyDescent="0.2">
      <c r="A264" s="4"/>
    </row>
    <row r="265" spans="1:1" s="3" customFormat="1" ht="20" customHeight="1" x14ac:dyDescent="0.2">
      <c r="A265" s="4"/>
    </row>
    <row r="266" spans="1:1" s="3" customFormat="1" ht="20" customHeight="1" x14ac:dyDescent="0.2">
      <c r="A266" s="4"/>
    </row>
    <row r="267" spans="1:1" s="3" customFormat="1" ht="20" customHeight="1" x14ac:dyDescent="0.2">
      <c r="A267" s="4"/>
    </row>
    <row r="268" spans="1:1" s="3" customFormat="1" ht="20" customHeight="1" x14ac:dyDescent="0.2">
      <c r="A268" s="4"/>
    </row>
    <row r="269" spans="1:1" s="3" customFormat="1" ht="20" customHeight="1" x14ac:dyDescent="0.2">
      <c r="A269" s="4"/>
    </row>
    <row r="270" spans="1:1" s="3" customFormat="1" ht="20" customHeight="1" x14ac:dyDescent="0.2">
      <c r="A270" s="4"/>
    </row>
    <row r="271" spans="1:1" s="3" customFormat="1" ht="20" customHeight="1" x14ac:dyDescent="0.2">
      <c r="A271" s="4"/>
    </row>
    <row r="272" spans="1:1" s="3" customFormat="1" ht="20" customHeight="1" x14ac:dyDescent="0.2">
      <c r="A272" s="4"/>
    </row>
    <row r="273" spans="1:1" s="3" customFormat="1" ht="20" customHeight="1" x14ac:dyDescent="0.2">
      <c r="A273" s="4"/>
    </row>
    <row r="274" spans="1:1" s="3" customFormat="1" ht="20" customHeight="1" x14ac:dyDescent="0.2">
      <c r="A274" s="4"/>
    </row>
    <row r="275" spans="1:1" s="3" customFormat="1" ht="20" customHeight="1" x14ac:dyDescent="0.2">
      <c r="A275" s="4"/>
    </row>
    <row r="276" spans="1:1" s="3" customFormat="1" ht="20" customHeight="1" x14ac:dyDescent="0.2">
      <c r="A276" s="4"/>
    </row>
    <row r="277" spans="1:1" s="3" customFormat="1" ht="20" customHeight="1" x14ac:dyDescent="0.2">
      <c r="A277" s="4"/>
    </row>
    <row r="278" spans="1:1" s="3" customFormat="1" ht="20" customHeight="1" x14ac:dyDescent="0.2">
      <c r="A278" s="4"/>
    </row>
    <row r="279" spans="1:1" s="3" customFormat="1" ht="20" customHeight="1" x14ac:dyDescent="0.2">
      <c r="A279" s="4"/>
    </row>
    <row r="280" spans="1:1" s="3" customFormat="1" ht="20" customHeight="1" x14ac:dyDescent="0.2">
      <c r="A280" s="4"/>
    </row>
    <row r="281" spans="1:1" s="3" customFormat="1" ht="20" customHeight="1" x14ac:dyDescent="0.2">
      <c r="A281" s="4"/>
    </row>
    <row r="282" spans="1:1" s="3" customFormat="1" ht="20" customHeight="1" x14ac:dyDescent="0.2">
      <c r="A282" s="4"/>
    </row>
    <row r="283" spans="1:1" s="3" customFormat="1" ht="20" customHeight="1" x14ac:dyDescent="0.2">
      <c r="A283" s="4"/>
    </row>
    <row r="284" spans="1:1" s="3" customFormat="1" ht="20" customHeight="1" x14ac:dyDescent="0.2">
      <c r="A284" s="4"/>
    </row>
    <row r="285" spans="1:1" s="3" customFormat="1" ht="20" customHeight="1" x14ac:dyDescent="0.2">
      <c r="A285" s="4"/>
    </row>
    <row r="286" spans="1:1" s="3" customFormat="1" ht="20" customHeight="1" x14ac:dyDescent="0.2">
      <c r="A286" s="4"/>
    </row>
    <row r="287" spans="1:1" s="3" customFormat="1" ht="20" customHeight="1" x14ac:dyDescent="0.2">
      <c r="A287" s="4"/>
    </row>
    <row r="288" spans="1:1" s="3" customFormat="1" ht="20" customHeight="1" x14ac:dyDescent="0.2">
      <c r="A288" s="4"/>
    </row>
    <row r="289" spans="1:1" s="3" customFormat="1" ht="20" customHeight="1" x14ac:dyDescent="0.2">
      <c r="A289" s="4"/>
    </row>
    <row r="290" spans="1:1" s="3" customFormat="1" ht="20" customHeight="1" x14ac:dyDescent="0.2">
      <c r="A290" s="4"/>
    </row>
    <row r="291" spans="1:1" s="3" customFormat="1" ht="20" customHeight="1" x14ac:dyDescent="0.2">
      <c r="A291" s="4"/>
    </row>
    <row r="292" spans="1:1" s="3" customFormat="1" ht="20" customHeight="1" x14ac:dyDescent="0.2">
      <c r="A292" s="4"/>
    </row>
    <row r="293" spans="1:1" s="3" customFormat="1" ht="20" customHeight="1" x14ac:dyDescent="0.2">
      <c r="A293" s="4"/>
    </row>
    <row r="294" spans="1:1" s="3" customFormat="1" ht="20" customHeight="1" x14ac:dyDescent="0.2">
      <c r="A294" s="4"/>
    </row>
    <row r="295" spans="1:1" s="3" customFormat="1" ht="20" customHeight="1" x14ac:dyDescent="0.2">
      <c r="A295" s="4"/>
    </row>
    <row r="296" spans="1:1" s="3" customFormat="1" ht="20" customHeight="1" x14ac:dyDescent="0.2">
      <c r="A296" s="4"/>
    </row>
    <row r="297" spans="1:1" s="3" customFormat="1" ht="20" customHeight="1" x14ac:dyDescent="0.2">
      <c r="A297" s="4"/>
    </row>
    <row r="298" spans="1:1" s="3" customFormat="1" ht="20" customHeight="1" x14ac:dyDescent="0.2">
      <c r="A298" s="4"/>
    </row>
    <row r="299" spans="1:1" s="3" customFormat="1" ht="20" customHeight="1" x14ac:dyDescent="0.2">
      <c r="A299" s="4"/>
    </row>
    <row r="300" spans="1:1" s="3" customFormat="1" ht="20" customHeight="1" x14ac:dyDescent="0.2">
      <c r="A300" s="4"/>
    </row>
    <row r="301" spans="1:1" s="3" customFormat="1" ht="20" customHeight="1" x14ac:dyDescent="0.2">
      <c r="A301" s="4"/>
    </row>
    <row r="302" spans="1:1" s="3" customFormat="1" ht="20" customHeight="1" x14ac:dyDescent="0.2">
      <c r="A302" s="4"/>
    </row>
    <row r="303" spans="1:1" s="3" customFormat="1" ht="20" customHeight="1" x14ac:dyDescent="0.2">
      <c r="A303" s="4"/>
    </row>
    <row r="304" spans="1:1" s="3" customFormat="1" ht="20" customHeight="1" x14ac:dyDescent="0.2">
      <c r="A304" s="4"/>
    </row>
    <row r="305" spans="1:1" s="3" customFormat="1" ht="20" customHeight="1" x14ac:dyDescent="0.2">
      <c r="A305" s="4"/>
    </row>
    <row r="306" spans="1:1" s="3" customFormat="1" ht="20" customHeight="1" x14ac:dyDescent="0.2">
      <c r="A306" s="4"/>
    </row>
    <row r="307" spans="1:1" s="3" customFormat="1" ht="20" customHeight="1" x14ac:dyDescent="0.2">
      <c r="A307" s="4"/>
    </row>
    <row r="308" spans="1:1" s="3" customFormat="1" ht="20" customHeight="1" x14ac:dyDescent="0.2">
      <c r="A308" s="4"/>
    </row>
    <row r="309" spans="1:1" s="3" customFormat="1" ht="20" customHeight="1" x14ac:dyDescent="0.2">
      <c r="A309" s="4"/>
    </row>
    <row r="310" spans="1:1" s="3" customFormat="1" ht="20" customHeight="1" x14ac:dyDescent="0.2">
      <c r="A310" s="4"/>
    </row>
    <row r="311" spans="1:1" s="3" customFormat="1" ht="20" customHeight="1" x14ac:dyDescent="0.2">
      <c r="A311" s="4"/>
    </row>
    <row r="312" spans="1:1" s="3" customFormat="1" ht="20" customHeight="1" x14ac:dyDescent="0.2">
      <c r="A312" s="4"/>
    </row>
    <row r="313" spans="1:1" s="3" customFormat="1" ht="20" customHeight="1" x14ac:dyDescent="0.2">
      <c r="A313" s="4"/>
    </row>
    <row r="314" spans="1:1" s="3" customFormat="1" ht="20" customHeight="1" x14ac:dyDescent="0.2">
      <c r="A314" s="4"/>
    </row>
    <row r="315" spans="1:1" s="3" customFormat="1" ht="20" customHeight="1" x14ac:dyDescent="0.2">
      <c r="A315" s="4"/>
    </row>
    <row r="316" spans="1:1" s="3" customFormat="1" ht="20" customHeight="1" x14ac:dyDescent="0.2">
      <c r="A316" s="4"/>
    </row>
    <row r="317" spans="1:1" s="3" customFormat="1" ht="20" customHeight="1" x14ac:dyDescent="0.2">
      <c r="A317" s="4"/>
    </row>
    <row r="318" spans="1:1" s="3" customFormat="1" ht="20" customHeight="1" x14ac:dyDescent="0.2">
      <c r="A318" s="4"/>
    </row>
    <row r="319" spans="1:1" s="3" customFormat="1" ht="20" customHeight="1" x14ac:dyDescent="0.2">
      <c r="A319" s="4"/>
    </row>
    <row r="320" spans="1:1" s="3" customFormat="1" ht="20" customHeight="1" x14ac:dyDescent="0.2">
      <c r="A320" s="4"/>
    </row>
    <row r="321" spans="1:1" s="3" customFormat="1" ht="20" customHeight="1" x14ac:dyDescent="0.2">
      <c r="A321" s="4"/>
    </row>
    <row r="322" spans="1:1" s="3" customFormat="1" ht="20" customHeight="1" x14ac:dyDescent="0.2">
      <c r="A322" s="4"/>
    </row>
    <row r="323" spans="1:1" s="3" customFormat="1" ht="20" customHeight="1" x14ac:dyDescent="0.2">
      <c r="A323" s="4"/>
    </row>
    <row r="324" spans="1:1" s="3" customFormat="1" ht="20" customHeight="1" x14ac:dyDescent="0.2">
      <c r="A324" s="4"/>
    </row>
    <row r="325" spans="1:1" s="3" customFormat="1" ht="20" customHeight="1" x14ac:dyDescent="0.2">
      <c r="A325" s="4"/>
    </row>
    <row r="326" spans="1:1" s="3" customFormat="1" ht="20" customHeight="1" x14ac:dyDescent="0.2">
      <c r="A326" s="4"/>
    </row>
    <row r="327" spans="1:1" s="3" customFormat="1" ht="20" customHeight="1" x14ac:dyDescent="0.2">
      <c r="A327" s="4"/>
    </row>
    <row r="328" spans="1:1" s="3" customFormat="1" ht="20" customHeight="1" x14ac:dyDescent="0.2">
      <c r="A328" s="4"/>
    </row>
    <row r="329" spans="1:1" s="3" customFormat="1" ht="20" customHeight="1" x14ac:dyDescent="0.2">
      <c r="A329" s="4"/>
    </row>
    <row r="330" spans="1:1" s="3" customFormat="1" ht="20" customHeight="1" x14ac:dyDescent="0.2">
      <c r="A330" s="4"/>
    </row>
    <row r="331" spans="1:1" s="3" customFormat="1" ht="20" customHeight="1" x14ac:dyDescent="0.2">
      <c r="A331" s="4"/>
    </row>
    <row r="332" spans="1:1" s="3" customFormat="1" ht="20" customHeight="1" x14ac:dyDescent="0.2">
      <c r="A332" s="4"/>
    </row>
    <row r="333" spans="1:1" s="3" customFormat="1" ht="20" customHeight="1" x14ac:dyDescent="0.2">
      <c r="A333" s="4"/>
    </row>
    <row r="334" spans="1:1" s="3" customFormat="1" ht="20" customHeight="1" x14ac:dyDescent="0.2">
      <c r="A334" s="4"/>
    </row>
    <row r="335" spans="1:1" s="3" customFormat="1" ht="20" customHeight="1" x14ac:dyDescent="0.2">
      <c r="A335" s="4"/>
    </row>
    <row r="336" spans="1:1" s="3" customFormat="1" ht="20" customHeight="1" x14ac:dyDescent="0.2">
      <c r="A336" s="4"/>
    </row>
    <row r="337" spans="1:1" s="3" customFormat="1" ht="20" customHeight="1" x14ac:dyDescent="0.2">
      <c r="A337" s="4"/>
    </row>
    <row r="338" spans="1:1" s="3" customFormat="1" ht="20" customHeight="1" x14ac:dyDescent="0.2">
      <c r="A338" s="4"/>
    </row>
    <row r="339" spans="1:1" s="3" customFormat="1" ht="20" customHeight="1" x14ac:dyDescent="0.2">
      <c r="A339" s="4"/>
    </row>
    <row r="340" spans="1:1" s="3" customFormat="1" ht="20" customHeight="1" x14ac:dyDescent="0.2">
      <c r="A340" s="4"/>
    </row>
    <row r="341" spans="1:1" s="3" customFormat="1" ht="20" customHeight="1" x14ac:dyDescent="0.2">
      <c r="A341" s="4"/>
    </row>
    <row r="342" spans="1:1" s="3" customFormat="1" ht="20" customHeight="1" x14ac:dyDescent="0.2">
      <c r="A342" s="4"/>
    </row>
    <row r="343" spans="1:1" s="3" customFormat="1" ht="20" customHeight="1" x14ac:dyDescent="0.2">
      <c r="A343" s="4"/>
    </row>
    <row r="344" spans="1:1" s="3" customFormat="1" ht="20" customHeight="1" x14ac:dyDescent="0.2">
      <c r="A344" s="4"/>
    </row>
    <row r="345" spans="1:1" s="3" customFormat="1" ht="20" customHeight="1" x14ac:dyDescent="0.2">
      <c r="A345" s="4"/>
    </row>
    <row r="346" spans="1:1" s="3" customFormat="1" ht="20" customHeight="1" x14ac:dyDescent="0.2">
      <c r="A346" s="4"/>
    </row>
    <row r="347" spans="1:1" s="3" customFormat="1" ht="20" customHeight="1" x14ac:dyDescent="0.2">
      <c r="A347" s="4"/>
    </row>
    <row r="348" spans="1:1" s="3" customFormat="1" ht="20" customHeight="1" x14ac:dyDescent="0.2">
      <c r="A348" s="4"/>
    </row>
    <row r="349" spans="1:1" s="3" customFormat="1" ht="20" customHeight="1" x14ac:dyDescent="0.2">
      <c r="A349" s="4"/>
    </row>
    <row r="350" spans="1:1" s="3" customFormat="1" ht="20" customHeight="1" x14ac:dyDescent="0.2">
      <c r="A35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Dominick Matteau</dc:creator>
  <cp:lastModifiedBy>Dominick Matteau</cp:lastModifiedBy>
  <dcterms:created xsi:type="dcterms:W3CDTF">2018-10-19T20:54:30Z</dcterms:created>
  <dcterms:modified xsi:type="dcterms:W3CDTF">2019-06-20T16:56:34Z</dcterms:modified>
</cp:coreProperties>
</file>